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E:\23 07 07\TRINALIES BUDGET\"/>
    </mc:Choice>
  </mc:AlternateContent>
  <xr:revisionPtr revIDLastSave="0" documentId="13_ncr:1_{6559CE68-4768-4DE3-A96C-8A7ABAD6D6AD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riennial budget 2024-2026 " sheetId="1" r:id="rId1"/>
    <sheet name="Budget 23_Income" sheetId="3" state="hidden" r:id="rId2"/>
    <sheet name="Budget 23_Expenditure 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7" i="1" l="1"/>
  <c r="C9" i="1"/>
  <c r="D9" i="1"/>
  <c r="E9" i="1"/>
  <c r="F9" i="1"/>
  <c r="C14" i="1"/>
  <c r="E14" i="1"/>
  <c r="F14" i="1"/>
  <c r="G14" i="1"/>
  <c r="C31" i="1" l="1"/>
  <c r="G52" i="1"/>
  <c r="F52" i="1"/>
  <c r="C38" i="1" l="1"/>
  <c r="C43" i="1"/>
  <c r="C52" i="1"/>
  <c r="C58" i="1"/>
  <c r="C65" i="1"/>
  <c r="C75" i="1" l="1"/>
  <c r="C31" i="3"/>
  <c r="D31" i="3"/>
  <c r="D19" i="1"/>
  <c r="D31" i="1" s="1"/>
  <c r="E19" i="1"/>
  <c r="E31" i="1" s="1"/>
  <c r="F19" i="1"/>
  <c r="G19" i="1"/>
  <c r="G9" i="1"/>
  <c r="G58" i="1"/>
  <c r="F58" i="1"/>
  <c r="E58" i="1"/>
  <c r="D58" i="1"/>
  <c r="E52" i="1"/>
  <c r="D52" i="1"/>
  <c r="G38" i="1"/>
  <c r="F38" i="1"/>
  <c r="E38" i="1"/>
  <c r="D38" i="1"/>
  <c r="G43" i="1"/>
  <c r="F43" i="1"/>
  <c r="E43" i="1"/>
  <c r="D43" i="1"/>
  <c r="E65" i="1"/>
  <c r="F65" i="1"/>
  <c r="F75" i="1" l="1"/>
  <c r="E75" i="1"/>
  <c r="D65" i="1"/>
  <c r="G65" i="1"/>
  <c r="F79" i="1"/>
  <c r="E79" i="1"/>
  <c r="G31" i="1"/>
  <c r="F31" i="1"/>
  <c r="D79" i="1" l="1"/>
  <c r="D75" i="1"/>
  <c r="G79" i="1"/>
  <c r="G75" i="1"/>
  <c r="C43" i="5"/>
  <c r="D43" i="5"/>
  <c r="C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Cela</author>
  </authors>
  <commentList>
    <comment ref="D5" authorId="0" shapeId="0" xr:uid="{56A668BC-F8D7-4FE4-B9FC-676D1DFC0A95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as per the figures invoiced as 2023 Membrship fees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E5" authorId="0" shapeId="0" xr:uid="{662BE64D-3D39-4A8B-9B7B-C73C0A91B087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as per the figures invoiced as 2023 Membrship fees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F5" authorId="0" shapeId="0" xr:uid="{170F4821-0428-4B0C-AF61-8760A03CBC5E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as per the figures invoiced as 2023 Membrship fees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G5" authorId="0" shapeId="0" xr:uid="{6E4F3AB4-BB46-4681-96A6-CD21B82C1F4B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as per the figures invoiced as 2023 Membrship fees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D7" authorId="0" shapeId="0" xr:uid="{51ECD6DF-EF04-4482-8366-96A805C04731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Daylight Award 24 : 20 000 € + Baku Award 23 = 5 000 € + Estimation = 15 000 €</t>
        </r>
      </text>
    </comment>
    <comment ref="E7" authorId="0" shapeId="0" xr:uid="{5FA0CA08-5BF3-4DBB-896D-6B1682B353A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Daylight Award 24 : 20 000 € + Baku Award 23 = 5 000 € + Estimation = 15 000 €</t>
        </r>
      </text>
    </comment>
    <comment ref="F7" authorId="0" shapeId="0" xr:uid="{176249DF-D764-4022-86DE-5B21DBDED72D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Daylight Award 24 : 20 000 € + Baku Award 23 = 5 000 € + Estimation = 15 000 €</t>
        </r>
      </text>
    </comment>
    <comment ref="G7" authorId="0" shapeId="0" xr:uid="{A2E73378-604C-4067-8167-512C976063B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Daylight Award 24 : 20 000 € + Baku Award 23 = 5 000 € + Estimation = 15 000 €</t>
        </r>
      </text>
    </comment>
    <comment ref="C9" authorId="0" shapeId="0" xr:uid="{F97EB809-7631-4918-9B8B-DA2A5E9D5FCA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D9" authorId="0" shapeId="0" xr:uid="{994A5BBC-10A0-4792-9D7C-CCB86F557338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E9" authorId="0" shapeId="0" xr:uid="{11507668-C76B-4C5E-B96D-9E0FDD8A5874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F9" authorId="0" shapeId="0" xr:uid="{1E323120-7E6A-4386-8A4D-953FFC504655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G9" authorId="0" shapeId="0" xr:uid="{E0136742-1FE2-4DFA-B9E5-68880E62B07A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D12" authorId="0" shapeId="0" xr:uid="{DF55360F-E909-452A-812A-68AB8735ADC0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Calibri"/>
            <family val="2"/>
            <charset val="204"/>
          </rPr>
          <t xml:space="preserve"> </t>
        </r>
        <r>
          <rPr>
            <sz val="9"/>
            <color indexed="81"/>
            <rFont val="Calibri"/>
            <family val="2"/>
            <charset val="204"/>
          </rPr>
          <t xml:space="preserve">No sense here
</t>
        </r>
      </text>
    </comment>
    <comment ref="C14" authorId="0" shapeId="0" xr:uid="{F487AD17-CFC7-45BB-95CE-60F3F1D9BBF4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Election of the city to host Forum 27 will be in November 24 during the KL Forum</t>
        </r>
      </text>
    </comment>
    <comment ref="D14" authorId="0" shapeId="0" xr:uid="{D8E3F8B5-DDCD-4715-ABD5-E9C0B8179276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Election of the city to host Forum 27 will be in November 24 during the KL Forum</t>
        </r>
      </text>
    </comment>
    <comment ref="E14" authorId="0" shapeId="0" xr:uid="{D4223B0A-6A8A-4D8F-8587-A4A8E2517D53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Election of the city to host Forum 27 will be in November 24 during the KL Forum</t>
        </r>
      </text>
    </comment>
    <comment ref="F14" authorId="0" shapeId="0" xr:uid="{AA4079D6-5A3D-456B-8E5E-10B19D4BC6A0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G14" authorId="0" shapeId="0" xr:uid="{11089645-E601-47E8-81AD-8B1368EB8371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D15" authorId="0" shapeId="0" xr:uid="{9EE468B5-44D9-4502-823B-12B79A88A79A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E15" authorId="0" shapeId="0" xr:uid="{1F364A9B-6639-4662-80E8-B8232DDE2C5C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F15" authorId="0" shapeId="0" xr:uid="{A395BC8B-7943-49F7-BC96-321A318FA8D4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E16" authorId="0" shapeId="0" xr:uid="{BC022146-C4EA-4B1A-A9A9-6AA05280A9DC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F16" authorId="0" shapeId="0" xr:uid="{A32DFEA0-8BB1-4F61-B84A-BB9A49657B47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G16" authorId="0" shapeId="0" xr:uid="{4BE63AC2-0C7A-40D4-8213-ECB6A8453E32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D21" authorId="0" shapeId="0" xr:uid="{CE67FC7A-9BE0-4218-92B8-C1708D9D2286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10/07/23</t>
        </r>
      </text>
    </comment>
    <comment ref="E21" authorId="0" shapeId="0" xr:uid="{D21C9E35-6D45-492A-A62D-45C37CA72BAF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10/07/23</t>
        </r>
      </text>
    </comment>
    <comment ref="F21" authorId="0" shapeId="0" xr:uid="{3A9FDBAB-915D-42D1-9DF0-A0F1CDA76AD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10/07/23</t>
        </r>
      </text>
    </comment>
    <comment ref="G21" authorId="0" shapeId="0" xr:uid="{A5ADF442-AB64-4B7C-A3C7-FFB2030C17A2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10/07/23</t>
        </r>
      </text>
    </comment>
    <comment ref="E22" authorId="0" shapeId="0" xr:uid="{F0F9C66B-1791-4386-A017-9223781E0309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 xml:space="preserve">No sense - No contract
</t>
        </r>
        <r>
          <rPr>
            <sz val="9"/>
            <color rgb="FF000000"/>
            <rFont val="Calibri"/>
            <family val="2"/>
            <charset val="204"/>
          </rPr>
          <t>Erase this line</t>
        </r>
      </text>
    </comment>
    <comment ref="F22" authorId="0" shapeId="0" xr:uid="{1D5A9958-68CB-4075-A79E-FF606A2BE217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 xml:space="preserve">No sense - No contract
</t>
        </r>
        <r>
          <rPr>
            <sz val="9"/>
            <color rgb="FF000000"/>
            <rFont val="Calibri"/>
            <family val="2"/>
            <charset val="204"/>
          </rPr>
          <t>Erase this line</t>
        </r>
      </text>
    </comment>
    <comment ref="G22" authorId="0" shapeId="0" xr:uid="{C657026A-140E-47AA-BC18-CF2C6510002E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 xml:space="preserve">No sense - No contract
</t>
        </r>
        <r>
          <rPr>
            <sz val="9"/>
            <color rgb="FF000000"/>
            <rFont val="Calibri"/>
            <family val="2"/>
            <charset val="204"/>
          </rPr>
          <t>Erase this line</t>
        </r>
      </text>
    </comment>
    <comment ref="D24" authorId="0" shapeId="0" xr:uid="{5114F2DC-D1F0-4143-8B8C-9B2ED2CE1C85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>Revalidation + News validations in progress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E24" authorId="0" shapeId="0" xr:uid="{46BEDE14-8035-465C-B121-0292146ABD79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>Revalidation + News validations in progress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F24" authorId="0" shapeId="0" xr:uid="{AAC759D0-98ED-4796-8979-0AC42494449B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>Revalidation + News validations in progress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G24" authorId="0" shapeId="0" xr:uid="{A6D4D1E1-FB84-4829-917E-FCCB1C381BFC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>Revalidation + News validations in progress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D27" authorId="0" shapeId="0" xr:uid="{B601687E-A406-48F6-9540-E661488853DE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rgb="FF000000"/>
            <rFont val="Arial"/>
            <family val="2"/>
          </rPr>
          <t xml:space="preserve"> : Velux Talks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</text>
    </comment>
    <comment ref="E27" authorId="0" shapeId="0" xr:uid="{86DA63DD-FC36-499F-832A-7FA1F2A5256B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rgb="FF000000"/>
            <rFont val="Arial"/>
            <family val="2"/>
          </rPr>
          <t xml:space="preserve"> : Velux Talks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</text>
    </comment>
    <comment ref="F27" authorId="0" shapeId="0" xr:uid="{90F7AF11-6F25-4253-823C-20E2AF08C3FA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rgb="FF000000"/>
            <rFont val="Arial"/>
            <family val="2"/>
          </rPr>
          <t xml:space="preserve"> : Velux Talks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</text>
    </comment>
    <comment ref="G27" authorId="0" shapeId="0" xr:uid="{F7E9F653-4859-42DA-A81D-13FB76CA0F35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rgb="FF000000"/>
            <rFont val="Arial"/>
            <family val="2"/>
          </rPr>
          <t xml:space="preserve"> : Velux Talks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</text>
    </comment>
    <comment ref="D29" authorId="0" shapeId="0" xr:uid="{D49C351A-3C61-4299-BD4B-711CC8A4D597}">
      <text>
        <r>
          <rPr>
            <sz val="9"/>
            <color rgb="FF0000FF"/>
            <rFont val="Arial"/>
            <family val="2"/>
          </rPr>
          <t xml:space="preserve">Sonia: </t>
        </r>
        <r>
          <rPr>
            <sz val="9"/>
            <color rgb="FF000000"/>
            <rFont val="Arial"/>
            <family val="2"/>
          </rPr>
          <t xml:space="preserve">a little increase is expected as we placed on 28/03/23 
</t>
        </r>
      </text>
    </comment>
    <comment ref="E29" authorId="0" shapeId="0" xr:uid="{50245ED0-132A-4D85-A1B0-E9C6DFD44738}">
      <text>
        <r>
          <rPr>
            <sz val="9"/>
            <color rgb="FF0000FF"/>
            <rFont val="Arial"/>
            <family val="2"/>
          </rPr>
          <t xml:space="preserve">Sonia: </t>
        </r>
        <r>
          <rPr>
            <sz val="9"/>
            <color rgb="FF000000"/>
            <rFont val="Arial"/>
            <family val="2"/>
          </rPr>
          <t xml:space="preserve">a little increase is expected as we placed on 28/03/23 
</t>
        </r>
      </text>
    </comment>
    <comment ref="F29" authorId="0" shapeId="0" xr:uid="{269A7E5B-B6AA-428F-BD27-96651ED1CF41}">
      <text>
        <r>
          <rPr>
            <sz val="9"/>
            <color rgb="FF0000FF"/>
            <rFont val="Arial"/>
            <family val="2"/>
          </rPr>
          <t xml:space="preserve">Sonia: </t>
        </r>
        <r>
          <rPr>
            <sz val="9"/>
            <color rgb="FF000000"/>
            <rFont val="Arial"/>
            <family val="2"/>
          </rPr>
          <t xml:space="preserve">a little increase is expected as we placed on 28/03/23 
</t>
        </r>
      </text>
    </comment>
    <comment ref="G29" authorId="0" shapeId="0" xr:uid="{5582A2F6-E64A-40EB-AACF-A4CC92662BBF}">
      <text>
        <r>
          <rPr>
            <sz val="9"/>
            <color rgb="FF0000FF"/>
            <rFont val="Arial"/>
            <family val="2"/>
          </rPr>
          <t xml:space="preserve">Sonia: </t>
        </r>
        <r>
          <rPr>
            <sz val="9"/>
            <color rgb="FF000000"/>
            <rFont val="Arial"/>
            <family val="2"/>
          </rPr>
          <t xml:space="preserve">a little increase is expected as we placed on 28/03/23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Cela</author>
  </authors>
  <commentList>
    <comment ref="D5" authorId="0" shapeId="0" xr:uid="{00000000-0006-0000-0100-000001000000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as per the figures invoiced as 2023 Membrship fees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D6" authorId="0" shapeId="0" xr:uid="{00000000-0006-0000-0100-000002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Daylight Award 24 : 20 000 € + Baku Award 23 = 5 000 € + Estimation = 15 000 €</t>
        </r>
      </text>
    </comment>
    <comment ref="D8" authorId="0" shapeId="0" xr:uid="{00000000-0006-0000-0100-000003000000}">
      <text>
        <r>
          <rPr>
            <sz val="9"/>
            <color rgb="FF0000FF"/>
            <rFont val="Arial"/>
            <family val="2"/>
          </rPr>
          <t xml:space="preserve">Sonia 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Arial"/>
            <family val="2"/>
          </rPr>
          <t xml:space="preserve">120 000 Cph 23 
</t>
        </r>
        <r>
          <rPr>
            <sz val="9"/>
            <color rgb="FF000000"/>
            <rFont val="Arial"/>
            <family val="2"/>
          </rPr>
          <t>360 000 € Barcelona 26 (due to CSCAE</t>
        </r>
        <r>
          <rPr>
            <sz val="9"/>
            <color rgb="FF000000"/>
            <rFont val="Calibri"/>
            <family val="2"/>
            <charset val="204"/>
          </rPr>
          <t xml:space="preserve"> postponement of payment)</t>
        </r>
      </text>
    </comment>
    <comment ref="D12" authorId="0" shapeId="0" xr:uid="{00000000-0006-0000-0100-000004000000}">
      <text>
        <r>
          <rPr>
            <b/>
            <sz val="9"/>
            <color rgb="FF3366FF"/>
            <rFont val="Arial"/>
            <family val="2"/>
          </rPr>
          <t>Sonia:</t>
        </r>
        <r>
          <rPr>
            <b/>
            <sz val="9"/>
            <color indexed="81"/>
            <rFont val="Calibri"/>
            <family val="2"/>
            <charset val="204"/>
          </rPr>
          <t xml:space="preserve"> </t>
        </r>
        <r>
          <rPr>
            <sz val="9"/>
            <color indexed="81"/>
            <rFont val="Calibri"/>
            <family val="2"/>
            <charset val="204"/>
          </rPr>
          <t xml:space="preserve">No sense here
</t>
        </r>
      </text>
    </comment>
    <comment ref="D14" authorId="0" shapeId="0" xr:uid="{00000000-0006-0000-0100-000005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Election of the city to host Forum 27 will be in November 24 during the KL Forum</t>
        </r>
      </text>
    </comment>
    <comment ref="D15" authorId="0" shapeId="0" xr:uid="{00000000-0006-0000-0100-000006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2 May 23 postopned to end June 23 (due to change of PAM Board)</t>
        </r>
      </text>
    </comment>
    <comment ref="D16" authorId="0" shapeId="0" xr:uid="{00000000-0006-0000-0100-000007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 xml:space="preserve">No sense 
</t>
        </r>
        <r>
          <rPr>
            <sz val="9"/>
            <color rgb="FF000000"/>
            <rFont val="Calibri"/>
            <family val="2"/>
            <charset val="204"/>
          </rPr>
          <t>Line to be erase</t>
        </r>
      </text>
    </comment>
    <comment ref="D21" authorId="0" shapeId="0" xr:uid="{00000000-0006-0000-0100-000008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>Payment expected 10/07/23</t>
        </r>
      </text>
    </comment>
    <comment ref="D22" authorId="0" shapeId="0" xr:uid="{00000000-0006-0000-0100-000009000000}">
      <text>
        <r>
          <rPr>
            <b/>
            <sz val="9"/>
            <color rgb="FF000000"/>
            <rFont val="Calibri"/>
            <family val="2"/>
          </rPr>
          <t>Sonia Cela: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Calibri"/>
            <family val="2"/>
            <charset val="204"/>
          </rPr>
          <t xml:space="preserve">No sense - No contract
</t>
        </r>
        <r>
          <rPr>
            <sz val="9"/>
            <color rgb="FF000000"/>
            <rFont val="Calibri"/>
            <family val="2"/>
            <charset val="204"/>
          </rPr>
          <t>Erase this line</t>
        </r>
      </text>
    </comment>
    <comment ref="D24" authorId="0" shapeId="0" xr:uid="{00000000-0006-0000-0100-00000A000000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>Revalidation + News validations in progress</t>
        </r>
        <r>
          <rPr>
            <sz val="9"/>
            <color indexed="81"/>
            <rFont val="Calibri"/>
            <family val="2"/>
            <charset val="204"/>
          </rPr>
          <t xml:space="preserve">
</t>
        </r>
      </text>
    </comment>
    <comment ref="D27" authorId="0" shapeId="0" xr:uid="{00000000-0006-0000-0100-00000B000000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rgb="FF000000"/>
            <rFont val="Arial"/>
            <family val="2"/>
          </rPr>
          <t xml:space="preserve"> : Velux Talks</t>
        </r>
        <r>
          <rPr>
            <sz val="9"/>
            <color rgb="FF000000"/>
            <rFont val="Calibri"/>
            <family val="2"/>
            <charset val="204"/>
          </rPr>
          <t xml:space="preserve">
</t>
        </r>
      </text>
    </comment>
    <comment ref="D29" authorId="0" shapeId="0" xr:uid="{00000000-0006-0000-0100-00000C000000}">
      <text>
        <r>
          <rPr>
            <sz val="9"/>
            <color rgb="FF0000FF"/>
            <rFont val="Arial"/>
            <family val="2"/>
          </rPr>
          <t xml:space="preserve">Sonia: </t>
        </r>
        <r>
          <rPr>
            <sz val="9"/>
            <color rgb="FF000000"/>
            <rFont val="Arial"/>
            <family val="2"/>
          </rPr>
          <t xml:space="preserve">a little increase is expected as we placed on 28/03/23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mtngu</author>
  </authors>
  <commentList>
    <comment ref="D11" authorId="0" shapeId="0" xr:uid="{00000000-0006-0000-0200-000001000000}">
      <text>
        <r>
          <rPr>
            <sz val="9"/>
            <color rgb="FF3366FF"/>
            <rFont val="Arial"/>
            <family val="2"/>
          </rPr>
          <t>Sonia</t>
        </r>
        <r>
          <rPr>
            <b/>
            <sz val="9"/>
            <color rgb="FF3366FF"/>
            <rFont val="Arial"/>
            <family val="2"/>
          </rPr>
          <t xml:space="preserve">: </t>
        </r>
        <r>
          <rPr>
            <sz val="9"/>
            <color indexed="81"/>
            <rFont val="Arial"/>
            <family val="2"/>
          </rPr>
          <t>We can expected an small increase due to the new staff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200-000002000000}">
      <text>
        <r>
          <rPr>
            <sz val="9"/>
            <color rgb="FF0000FF"/>
            <rFont val="Tahoma"/>
            <family val="2"/>
          </rPr>
          <t>Sonia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Arial"/>
            <family val="2"/>
          </rPr>
          <t>Elections 2023 supervised by a lawyer (Council's resolution)</t>
        </r>
      </text>
    </comment>
    <comment ref="D25" authorId="0" shapeId="0" xr:uid="{00000000-0006-0000-0200-000003000000}">
      <text>
        <r>
          <rPr>
            <sz val="9"/>
            <color rgb="FF0000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 xml:space="preserve"> Graphic designer - Secretariat = 34 000 +
Shutterstock = 3500
Others = 7500</t>
        </r>
      </text>
    </comment>
    <comment ref="D26" authorId="0" shapeId="0" xr:uid="{00000000-0006-0000-0200-000004000000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indexed="81"/>
            <rFont val="Arial"/>
            <family val="2"/>
          </rPr>
          <t>: Siteparc = 35 000+ Award Force Platform =6 000 + Zoom = 3 500 + Others = 1 500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200-000005000000}">
      <text>
        <r>
          <rPr>
            <sz val="9"/>
            <color rgb="FF0000FF"/>
            <rFont val="Arial"/>
            <family val="2"/>
          </rPr>
          <t>Sonia</t>
        </r>
        <r>
          <rPr>
            <sz val="9"/>
            <color indexed="81"/>
            <rFont val="Arial"/>
            <family val="2"/>
          </rPr>
          <t>: Triennial Prizes &amp; Gold Medal + Competitions &amp; Awards organised by the UIA + Participation Events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200-000006000000}">
      <text>
        <r>
          <rPr>
            <sz val="9"/>
            <color rgb="FF0000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 xml:space="preserve"> Council's agreed to distribute 265 000 € to the Working Bodies as a budget for Copenhagen = 15 000 X 11 WP + 25 000X 4 Commissions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00000000-0006-0000-0200-000007000000}">
      <text>
        <r>
          <rPr>
            <sz val="9"/>
            <color rgb="FF3366FF"/>
            <rFont val="Arial"/>
            <family val="2"/>
          </rPr>
          <t>Sonia:</t>
        </r>
        <r>
          <rPr>
            <sz val="9"/>
            <color indexed="81"/>
            <rFont val="Arial"/>
            <family val="2"/>
          </rPr>
          <t xml:space="preserve"> Office equipement depreciation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<sst xmlns="http://schemas.openxmlformats.org/spreadsheetml/2006/main" count="138" uniqueCount="92">
  <si>
    <t>MEMBERSHIP FEES / COTISATIONS</t>
  </si>
  <si>
    <t>INTERNATIONAL COMPETITIONS &amp; PRIZES / CONCOURS  ET PRIX</t>
  </si>
  <si>
    <t>TRIENNIAL CONGRESSES / CONGRÈS TRIENNAUX</t>
  </si>
  <si>
    <t>UIA FORUMS / FORUMS UIA</t>
  </si>
  <si>
    <t>WORLD CAPITAL OF ARCHITECTURE/CAPITALE MONDIALE D'ARCHITECTURE</t>
  </si>
  <si>
    <t>UIA ACTIVITIES / ACTIVITÉS UIA</t>
  </si>
  <si>
    <t>Validation</t>
  </si>
  <si>
    <t>SPONSORSHIPS / MECÉNAT</t>
  </si>
  <si>
    <t>FINANCIAL INTEREST / INTERET FINANCIER</t>
  </si>
  <si>
    <t>TOTAL UIA  BUDGET</t>
  </si>
  <si>
    <t>Administrative expenses / Dépenses administratives</t>
  </si>
  <si>
    <t>Insurances/Assurances</t>
  </si>
  <si>
    <t>Rental expenses / Charges locatives</t>
  </si>
  <si>
    <t>PROFESSIONAL FEES / HONORAIRES PROFESSIONNELS</t>
  </si>
  <si>
    <t>Accountant / Expert comptable</t>
  </si>
  <si>
    <t>Payroll management / Gestion de la paie</t>
  </si>
  <si>
    <t>Translations / Traductions</t>
  </si>
  <si>
    <t xml:space="preserve">Legal advisors / Frais juridiques </t>
  </si>
  <si>
    <t>SECRETARIAT GENERAL RENT/ LOYER SECRÉTARIAT GÉNÉRAL</t>
  </si>
  <si>
    <t>OPERATIONAL EXPENSES /DÉPENSES OPÉRTIONNELLES</t>
  </si>
  <si>
    <t>Art. XII. 15 Bylaws</t>
  </si>
  <si>
    <t>Personnel travel expenses / Déplacement du personnel</t>
  </si>
  <si>
    <t>STAFF EXPENSES / FRAIS DU PERSONNEL</t>
  </si>
  <si>
    <t>COMMUNICATION</t>
  </si>
  <si>
    <t>Publications &amp; Newsletter / Publication et lettre d'information</t>
  </si>
  <si>
    <t>Information Technology / Technologie de l'information</t>
  </si>
  <si>
    <t>Postage &amp; courrier services / Frais postaux</t>
  </si>
  <si>
    <t>MEETINGS AT HEADQUARTERS / RÉUNIONS SIÈGE</t>
  </si>
  <si>
    <t>UIA in World Events/ UIA dans les manifestation internationales</t>
  </si>
  <si>
    <t>World Capital of Architecture / Capitale mondiale de l'architecture</t>
  </si>
  <si>
    <t>UIA Working Bodies / Organes de travail de l'UIA</t>
  </si>
  <si>
    <t xml:space="preserve">Programme CI UNESC0-UIA / Programme CI UNESCO </t>
  </si>
  <si>
    <t>FINANCIAL FEES / FRAIS FINANCIERS</t>
  </si>
  <si>
    <t>DEPRECIATION/AMORTISSEMENT</t>
  </si>
  <si>
    <t>TOTAL UIA BUDGET</t>
  </si>
  <si>
    <t>EXPENDITURE / DÉPENSES in Euro</t>
  </si>
  <si>
    <t>2023 BUDGET</t>
  </si>
  <si>
    <t>INCOME / REVENUS in Euro</t>
  </si>
  <si>
    <r>
      <t xml:space="preserve">GENERAL ADMINISTRATIVE EXPENSES / </t>
    </r>
    <r>
      <rPr>
        <b/>
        <sz val="8"/>
        <color rgb="FF000000"/>
        <rFont val="Calibri"/>
        <family val="2"/>
      </rPr>
      <t>FRAIS DE GESTION ADMINSTRATIVE</t>
    </r>
  </si>
  <si>
    <t>T I</t>
  </si>
  <si>
    <t>T E</t>
  </si>
  <si>
    <t xml:space="preserve">Forum 2027 NEW </t>
  </si>
  <si>
    <t xml:space="preserve">Forum 2024 Kuala </t>
  </si>
  <si>
    <t>2023 Congress Copenhagen</t>
  </si>
  <si>
    <t xml:space="preserve">2026 Congress Barcelona </t>
  </si>
  <si>
    <t>2029 New candidatures</t>
  </si>
  <si>
    <t>Forum New candidatures</t>
  </si>
  <si>
    <t>UNESCO-UIA WCA 2026 Barcelona</t>
  </si>
  <si>
    <t>UNESCO-UIA WCA 2029 candidatures</t>
  </si>
  <si>
    <t>UNESCO-UIA WCA 2023 copenhagen</t>
  </si>
  <si>
    <t>EXTRA - PROFESSIONAL FEES / HONORAIRES PROFESSIONNELS</t>
  </si>
  <si>
    <t>2023 PROPOSAL</t>
  </si>
  <si>
    <t>Forum 2024 Kuala Lumpur</t>
  </si>
  <si>
    <t>Forum 2027 NEW</t>
  </si>
  <si>
    <t>UNESCO-UIA WCA 2023 Copenhagen</t>
  </si>
  <si>
    <t>Service Charges / Charges locatives</t>
  </si>
  <si>
    <t>Extra - Professional Fees / Honoraires Professionnels</t>
  </si>
  <si>
    <t>2023 Proposal</t>
  </si>
  <si>
    <t>INTERNATIONAL COMPETITIONS &amp; PRIZES 
CONCOURS  ET PRIX</t>
  </si>
  <si>
    <t>MEMBERSHIP FEES 
COTISATIONS</t>
  </si>
  <si>
    <t>TRIENNIAL CONGRESSES 
CONGRÈS TRIENNAUX</t>
  </si>
  <si>
    <t>UIA FORUMS 
FORUMS UIA
 FORUMS UIA</t>
  </si>
  <si>
    <t>UIA ACTIVITIES
ACTIVITÉS UIA</t>
  </si>
  <si>
    <t>UNESCO-UIA WCA
CMA</t>
  </si>
  <si>
    <t>SPONSORSHIPS 
 MECÉNAT</t>
  </si>
  <si>
    <t>FINANCIAL INTEREST 
INTERET FINANCIER</t>
  </si>
  <si>
    <t>Administrative expenses 
Dépenses administratives</t>
  </si>
  <si>
    <t>EXPENDITURE 
DÉPENSES en Euro</t>
  </si>
  <si>
    <t>SECRETARIAT GENERAL RENT
LOYER SECRÉTARIAT GÉNÉRAL</t>
  </si>
  <si>
    <t>PROFESSIONAL FEES 
HONORAIRES PROFESSIONNELS</t>
  </si>
  <si>
    <t>OPERATIONAL EXPENSES 
DÉPENSES OPÉRATIONNELLES</t>
  </si>
  <si>
    <t>STAFF EXPENSES 
FRAIS DU PERSONNEL</t>
  </si>
  <si>
    <t>MEETINGS AT HEADQUARTERS
RÉUNIONS SIÈGE</t>
  </si>
  <si>
    <t>FINANCIAL FEES 
FRAIS FINANCIERS</t>
  </si>
  <si>
    <t>RESERVES
RESERVES</t>
  </si>
  <si>
    <r>
      <t xml:space="preserve">GENERAL ADMINISTRATIVE EXPENSES 
</t>
    </r>
    <r>
      <rPr>
        <b/>
        <sz val="8"/>
        <color rgb="FF000000"/>
        <rFont val="Times New Roman"/>
        <family val="1"/>
      </rPr>
      <t>FRAIS DE GESTION ADMINSTRATIVE</t>
    </r>
  </si>
  <si>
    <t>UIA  ACTIVITIES 
 ACTIVITÉS UIA</t>
  </si>
  <si>
    <t>2024 PROPOSAL</t>
  </si>
  <si>
    <t>2025 PROPOSAL</t>
  </si>
  <si>
    <t>2026 PROPOSAL</t>
  </si>
  <si>
    <t>-</t>
  </si>
  <si>
    <t>RESERVES HQ /RESERVES HQ</t>
  </si>
  <si>
    <t>2023 BUDGET   PLANED</t>
  </si>
  <si>
    <t>Sub total</t>
  </si>
  <si>
    <t>Sub total Expenditure</t>
  </si>
  <si>
    <t>HQ</t>
  </si>
  <si>
    <t>2023   Modifaied</t>
  </si>
  <si>
    <t>2023  Modifaied</t>
  </si>
  <si>
    <t>S T</t>
  </si>
  <si>
    <t xml:space="preserve">UIA Trinaly Budget plan income       2023     -    2024   -   2025   -   2026 </t>
  </si>
  <si>
    <t xml:space="preserve">UIA Trinaly Budget plan Expenditure    2023   -   2024   -   2025  -  2026 </t>
  </si>
  <si>
    <t>Art. XII. 14 Bylaws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</si>
</sst>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\ &quot;€&quot;"/>
    <numFmt numFmtId="165" formatCode="#,##0\ [$€-1];[Red]\-#,##0\ [$€-1]"/>
  </numFmts>
  <fonts count="62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sz val="11"/>
      <color rgb="FFC00000"/>
      <name val="Calibri"/>
      <family val="2"/>
    </font>
    <font>
      <b/>
      <sz val="10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Calibri"/>
      <family val="2"/>
      <charset val="204"/>
    </font>
    <font>
      <b/>
      <sz val="8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rgb="FFFF0000"/>
      <name val="Calibri"/>
      <family val="2"/>
    </font>
    <font>
      <sz val="20"/>
      <color rgb="FF000000"/>
      <name val="Calibri"/>
      <family val="2"/>
    </font>
    <font>
      <u/>
      <sz val="11"/>
      <color theme="10"/>
      <name val="Calibri"/>
      <family val="2"/>
      <charset val="204"/>
    </font>
    <font>
      <u/>
      <sz val="11"/>
      <color theme="11"/>
      <name val="Calibri"/>
      <family val="2"/>
      <charset val="204"/>
    </font>
    <font>
      <b/>
      <sz val="22"/>
      <name val="Calibri"/>
      <family val="2"/>
    </font>
    <font>
      <b/>
      <sz val="20"/>
      <name val="Calibri"/>
      <family val="2"/>
    </font>
    <font>
      <sz val="9"/>
      <color indexed="81"/>
      <name val="Tahoma"/>
      <family val="2"/>
    </font>
    <font>
      <sz val="9"/>
      <color indexed="81"/>
      <name val="Arial"/>
      <family val="2"/>
    </font>
    <font>
      <sz val="9"/>
      <color rgb="FF0000FF"/>
      <name val="Arial"/>
      <family val="2"/>
    </font>
    <font>
      <sz val="9"/>
      <color rgb="FF0000FF"/>
      <name val="Tahoma"/>
      <family val="2"/>
    </font>
    <font>
      <sz val="9"/>
      <color rgb="FF3366FF"/>
      <name val="Arial"/>
      <family val="2"/>
    </font>
    <font>
      <b/>
      <sz val="9"/>
      <color rgb="FF3366FF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C00000"/>
      <name val="Times New Roman"/>
      <family val="1"/>
    </font>
    <font>
      <sz val="9"/>
      <color indexed="81"/>
      <name val="Calibri"/>
      <family val="2"/>
      <charset val="204"/>
    </font>
    <font>
      <b/>
      <sz val="9"/>
      <color indexed="81"/>
      <name val="Calibri"/>
      <family val="2"/>
      <charset val="204"/>
    </font>
    <font>
      <b/>
      <sz val="9"/>
      <color indexed="81"/>
      <name val="Arial"/>
      <family val="2"/>
    </font>
    <font>
      <b/>
      <sz val="12"/>
      <color rgb="FFC00000"/>
      <name val="Calibri"/>
      <family val="2"/>
    </font>
    <font>
      <sz val="10"/>
      <color rgb="FFC00000"/>
      <name val="Calibri"/>
      <family val="2"/>
    </font>
    <font>
      <b/>
      <sz val="12"/>
      <name val="Times New Roman"/>
      <family val="1"/>
    </font>
    <font>
      <b/>
      <sz val="18"/>
      <color rgb="FFFF0000"/>
      <name val="Calibri"/>
      <family val="2"/>
    </font>
    <font>
      <b/>
      <sz val="18"/>
      <color rgb="FF00B050"/>
      <name val="Calibri"/>
      <family val="2"/>
    </font>
    <font>
      <b/>
      <sz val="12"/>
      <color rgb="FF000000"/>
      <name val="Times New Roman"/>
      <family val="1"/>
    </font>
    <font>
      <b/>
      <u/>
      <sz val="16"/>
      <color theme="0"/>
      <name val="Times New Roman"/>
      <family val="1"/>
    </font>
    <font>
      <b/>
      <u/>
      <sz val="16"/>
      <color rgb="FF00B050"/>
      <name val="Times New Roman"/>
      <family val="1"/>
    </font>
    <font>
      <b/>
      <u/>
      <sz val="11"/>
      <name val="Times New Roman"/>
      <family val="1"/>
    </font>
    <font>
      <b/>
      <u/>
      <sz val="14"/>
      <color rgb="FFC00000"/>
      <name val="Times New Roman"/>
      <family val="1"/>
    </font>
    <font>
      <sz val="12"/>
      <color rgb="FF000000"/>
      <name val="Calibri"/>
      <family val="2"/>
      <charset val="204"/>
    </font>
    <font>
      <b/>
      <u/>
      <sz val="14"/>
      <color theme="6" tint="-0.499984740745262"/>
      <name val="Times New Roman"/>
      <family val="1"/>
    </font>
    <font>
      <b/>
      <sz val="12"/>
      <color rgb="FF00B050"/>
      <name val="Times New Roman"/>
      <family val="1"/>
    </font>
    <font>
      <b/>
      <u/>
      <sz val="12"/>
      <color theme="2" tint="-0.499984740745262"/>
      <name val="Times New Roman"/>
      <family val="1"/>
    </font>
    <font>
      <b/>
      <sz val="12"/>
      <color theme="2" tint="-0.499984740745262"/>
      <name val="Times New Roman"/>
      <family val="1"/>
    </font>
    <font>
      <b/>
      <sz val="11"/>
      <color theme="2" tint="-0.499984740745262"/>
      <name val="Calibri"/>
      <family val="2"/>
    </font>
    <font>
      <b/>
      <sz val="12"/>
      <color theme="2" tint="-0.499984740745262"/>
      <name val="Calibri"/>
      <family val="2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b/>
      <sz val="12"/>
      <color theme="2" tint="-0.749992370372631"/>
      <name val="Times New Roman"/>
      <family val="1"/>
    </font>
    <font>
      <b/>
      <u/>
      <sz val="12"/>
      <color theme="2" tint="-0.749992370372631"/>
      <name val="Times New Roman"/>
      <family val="1"/>
    </font>
    <font>
      <b/>
      <u/>
      <sz val="14"/>
      <color theme="2" tint="-0.499984740745262"/>
      <name val="Times New Roman"/>
      <family val="1"/>
    </font>
    <font>
      <sz val="14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14E4B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71">
    <xf numFmtId="0" fontId="0" fillId="0" borderId="0" xfId="0"/>
    <xf numFmtId="0" fontId="15" fillId="0" borderId="0" xfId="0" applyFont="1"/>
    <xf numFmtId="0" fontId="18" fillId="0" borderId="0" xfId="0" applyFont="1"/>
    <xf numFmtId="0" fontId="19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28" fillId="11" borderId="1" xfId="0" applyFont="1" applyFill="1" applyBorder="1" applyAlignment="1">
      <alignment horizontal="left" vertical="top" wrapText="1"/>
    </xf>
    <xf numFmtId="0" fontId="28" fillId="11" borderId="1" xfId="0" applyNumberFormat="1" applyFont="1" applyFill="1" applyBorder="1" applyAlignment="1">
      <alignment horizontal="center" vertical="top" wrapText="1"/>
    </xf>
    <xf numFmtId="0" fontId="29" fillId="12" borderId="1" xfId="0" applyFont="1" applyFill="1" applyBorder="1" applyAlignment="1">
      <alignment horizontal="left" vertical="top" wrapText="1"/>
    </xf>
    <xf numFmtId="164" fontId="29" fillId="12" borderId="1" xfId="0" applyNumberFormat="1" applyFont="1" applyFill="1" applyBorder="1" applyAlignment="1">
      <alignment horizontal="right" vertical="top"/>
    </xf>
    <xf numFmtId="0" fontId="31" fillId="0" borderId="1" xfId="0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right" vertical="top"/>
    </xf>
    <xf numFmtId="0" fontId="31" fillId="0" borderId="1" xfId="0" applyFont="1" applyBorder="1" applyAlignment="1">
      <alignment horizontal="left" vertical="top"/>
    </xf>
    <xf numFmtId="0" fontId="31" fillId="0" borderId="6" xfId="0" applyFont="1" applyBorder="1" applyAlignment="1">
      <alignment horizontal="left" vertical="top"/>
    </xf>
    <xf numFmtId="164" fontId="31" fillId="0" borderId="1" xfId="1" applyNumberFormat="1" applyFont="1" applyBorder="1" applyAlignment="1">
      <alignment horizontal="right" vertical="top"/>
    </xf>
    <xf numFmtId="0" fontId="32" fillId="0" borderId="4" xfId="0" applyFont="1" applyBorder="1"/>
    <xf numFmtId="164" fontId="31" fillId="0" borderId="5" xfId="0" applyNumberFormat="1" applyFont="1" applyBorder="1" applyAlignment="1">
      <alignment horizontal="right" vertical="top"/>
    </xf>
    <xf numFmtId="0" fontId="31" fillId="0" borderId="7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164" fontId="29" fillId="0" borderId="1" xfId="0" applyNumberFormat="1" applyFont="1" applyBorder="1" applyAlignment="1">
      <alignment horizontal="right" vertical="top"/>
    </xf>
    <xf numFmtId="0" fontId="31" fillId="7" borderId="1" xfId="0" applyFont="1" applyFill="1" applyBorder="1" applyAlignment="1">
      <alignment horizontal="left" vertical="top"/>
    </xf>
    <xf numFmtId="164" fontId="31" fillId="7" borderId="1" xfId="0" applyNumberFormat="1" applyFont="1" applyFill="1" applyBorder="1" applyAlignment="1">
      <alignment horizontal="right" vertical="top"/>
    </xf>
    <xf numFmtId="0" fontId="29" fillId="7" borderId="1" xfId="0" applyFont="1" applyFill="1" applyBorder="1" applyAlignment="1">
      <alignment horizontal="left" vertical="top"/>
    </xf>
    <xf numFmtId="164" fontId="29" fillId="7" borderId="1" xfId="0" applyNumberFormat="1" applyFont="1" applyFill="1" applyBorder="1" applyAlignment="1">
      <alignment horizontal="right" vertical="top"/>
    </xf>
    <xf numFmtId="0" fontId="28" fillId="10" borderId="1" xfId="0" applyFont="1" applyFill="1" applyBorder="1" applyAlignment="1">
      <alignment horizontal="left" vertical="top" wrapText="1"/>
    </xf>
    <xf numFmtId="0" fontId="28" fillId="10" borderId="1" xfId="0" applyNumberFormat="1" applyFont="1" applyFill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/>
    </xf>
    <xf numFmtId="164" fontId="33" fillId="0" borderId="1" xfId="0" applyNumberFormat="1" applyFont="1" applyBorder="1" applyAlignment="1">
      <alignment horizontal="center" vertical="top"/>
    </xf>
    <xf numFmtId="0" fontId="29" fillId="9" borderId="1" xfId="0" applyFont="1" applyFill="1" applyBorder="1" applyAlignment="1">
      <alignment horizontal="left" vertical="top" wrapText="1"/>
    </xf>
    <xf numFmtId="164" fontId="29" fillId="9" borderId="1" xfId="0" applyNumberFormat="1" applyFont="1" applyFill="1" applyBorder="1" applyAlignment="1">
      <alignment horizontal="right" vertical="top"/>
    </xf>
    <xf numFmtId="164" fontId="34" fillId="0" borderId="3" xfId="1" applyNumberFormat="1" applyFont="1" applyFill="1" applyBorder="1" applyAlignment="1">
      <alignment horizontal="right"/>
    </xf>
    <xf numFmtId="0" fontId="35" fillId="7" borderId="1" xfId="0" applyFont="1" applyFill="1" applyBorder="1" applyAlignment="1">
      <alignment horizontal="left" vertical="top"/>
    </xf>
    <xf numFmtId="164" fontId="35" fillId="7" borderId="1" xfId="0" applyNumberFormat="1" applyFont="1" applyFill="1" applyBorder="1" applyAlignment="1">
      <alignment horizontal="right" vertical="top"/>
    </xf>
    <xf numFmtId="0" fontId="33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left" vertical="top"/>
    </xf>
    <xf numFmtId="0" fontId="0" fillId="14" borderId="0" xfId="0" applyFill="1"/>
    <xf numFmtId="0" fontId="6" fillId="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7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8" borderId="2" xfId="0" applyFont="1" applyFill="1" applyBorder="1" applyAlignment="1">
      <alignment horizontal="left" vertical="top"/>
    </xf>
    <xf numFmtId="41" fontId="5" fillId="7" borderId="10" xfId="0" applyNumberFormat="1" applyFont="1" applyFill="1" applyBorder="1" applyAlignment="1">
      <alignment horizontal="left" vertical="top"/>
    </xf>
    <xf numFmtId="41" fontId="5" fillId="6" borderId="10" xfId="0" applyNumberFormat="1" applyFont="1" applyFill="1" applyBorder="1" applyAlignment="1">
      <alignment horizontal="left" vertical="top"/>
    </xf>
    <xf numFmtId="41" fontId="4" fillId="6" borderId="10" xfId="0" applyNumberFormat="1" applyFont="1" applyFill="1" applyBorder="1" applyAlignment="1">
      <alignment horizontal="left" vertical="top"/>
    </xf>
    <xf numFmtId="164" fontId="13" fillId="6" borderId="11" xfId="1" applyNumberFormat="1" applyFont="1" applyFill="1" applyBorder="1" applyAlignment="1">
      <alignment horizontal="left"/>
    </xf>
    <xf numFmtId="41" fontId="12" fillId="0" borderId="11" xfId="1" applyNumberFormat="1" applyFont="1" applyFill="1" applyBorder="1" applyAlignment="1">
      <alignment horizontal="left"/>
    </xf>
    <xf numFmtId="41" fontId="5" fillId="0" borderId="10" xfId="0" applyNumberFormat="1" applyFont="1" applyBorder="1" applyAlignment="1">
      <alignment horizontal="left" vertical="top"/>
    </xf>
    <xf numFmtId="0" fontId="6" fillId="3" borderId="13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164" fontId="34" fillId="0" borderId="16" xfId="1" applyNumberFormat="1" applyFont="1" applyFill="1" applyBorder="1" applyAlignment="1">
      <alignment horizontal="right"/>
    </xf>
    <xf numFmtId="0" fontId="0" fillId="13" borderId="17" xfId="0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9" xfId="0" applyFont="1" applyFill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7" fillId="4" borderId="20" xfId="0" applyFont="1" applyFill="1" applyBorder="1" applyAlignment="1">
      <alignment horizontal="left" vertical="top"/>
    </xf>
    <xf numFmtId="0" fontId="9" fillId="0" borderId="15" xfId="0" applyFont="1" applyBorder="1"/>
    <xf numFmtId="0" fontId="9" fillId="0" borderId="21" xfId="0" applyFont="1" applyBorder="1"/>
    <xf numFmtId="0" fontId="28" fillId="10" borderId="22" xfId="0" applyNumberFormat="1" applyFont="1" applyFill="1" applyBorder="1" applyAlignment="1">
      <alignment horizontal="center" vertical="top" wrapText="1"/>
    </xf>
    <xf numFmtId="164" fontId="33" fillId="0" borderId="23" xfId="0" applyNumberFormat="1" applyFont="1" applyBorder="1" applyAlignment="1">
      <alignment horizontal="center" vertical="top"/>
    </xf>
    <xf numFmtId="164" fontId="29" fillId="0" borderId="23" xfId="0" applyNumberFormat="1" applyFont="1" applyBorder="1" applyAlignment="1">
      <alignment horizontal="right" vertical="top"/>
    </xf>
    <xf numFmtId="164" fontId="29" fillId="14" borderId="23" xfId="0" applyNumberFormat="1" applyFont="1" applyFill="1" applyBorder="1" applyAlignment="1">
      <alignment horizontal="right" vertical="top"/>
    </xf>
    <xf numFmtId="164" fontId="33" fillId="0" borderId="10" xfId="0" applyNumberFormat="1" applyFont="1" applyBorder="1" applyAlignment="1">
      <alignment horizontal="center" vertical="top"/>
    </xf>
    <xf numFmtId="164" fontId="29" fillId="0" borderId="10" xfId="0" applyNumberFormat="1" applyFont="1" applyBorder="1" applyAlignment="1">
      <alignment horizontal="right" vertical="top"/>
    </xf>
    <xf numFmtId="164" fontId="34" fillId="0" borderId="11" xfId="1" applyNumberFormat="1" applyFont="1" applyFill="1" applyBorder="1" applyAlignment="1">
      <alignment horizontal="right"/>
    </xf>
    <xf numFmtId="164" fontId="29" fillId="7" borderId="10" xfId="0" applyNumberFormat="1" applyFont="1" applyFill="1" applyBorder="1" applyAlignment="1">
      <alignment horizontal="right" vertical="top"/>
    </xf>
    <xf numFmtId="0" fontId="0" fillId="13" borderId="18" xfId="0" applyFill="1" applyBorder="1" applyAlignment="1">
      <alignment horizontal="left" vertical="top"/>
    </xf>
    <xf numFmtId="164" fontId="29" fillId="7" borderId="23" xfId="0" applyNumberFormat="1" applyFont="1" applyFill="1" applyBorder="1" applyAlignment="1">
      <alignment horizontal="right" vertical="top"/>
    </xf>
    <xf numFmtId="0" fontId="41" fillId="10" borderId="9" xfId="0" applyNumberFormat="1" applyFont="1" applyFill="1" applyBorder="1" applyAlignment="1">
      <alignment horizontal="center" vertical="top" wrapText="1"/>
    </xf>
    <xf numFmtId="0" fontId="42" fillId="0" borderId="0" xfId="0" applyFont="1"/>
    <xf numFmtId="0" fontId="43" fillId="0" borderId="0" xfId="0" applyFont="1"/>
    <xf numFmtId="0" fontId="0" fillId="7" borderId="0" xfId="0" applyFill="1" applyBorder="1" applyAlignment="1">
      <alignment horizontal="left" vertical="top"/>
    </xf>
    <xf numFmtId="0" fontId="0" fillId="7" borderId="0" xfId="0" applyFill="1" applyBorder="1"/>
    <xf numFmtId="0" fontId="7" fillId="4" borderId="25" xfId="0" applyFont="1" applyFill="1" applyBorder="1" applyAlignment="1">
      <alignment horizontal="left" vertical="top"/>
    </xf>
    <xf numFmtId="0" fontId="7" fillId="4" borderId="24" xfId="0" applyFont="1" applyFill="1" applyBorder="1" applyAlignment="1">
      <alignment horizontal="left" vertical="top"/>
    </xf>
    <xf numFmtId="0" fontId="12" fillId="0" borderId="21" xfId="0" applyFont="1" applyBorder="1" applyAlignment="1">
      <alignment horizontal="left"/>
    </xf>
    <xf numFmtId="3" fontId="0" fillId="0" borderId="0" xfId="0" applyNumberFormat="1"/>
    <xf numFmtId="0" fontId="5" fillId="0" borderId="0" xfId="0" applyFont="1" applyFill="1"/>
    <xf numFmtId="164" fontId="45" fillId="13" borderId="10" xfId="0" applyNumberFormat="1" applyFont="1" applyFill="1" applyBorder="1" applyAlignment="1">
      <alignment horizontal="left" vertical="top"/>
    </xf>
    <xf numFmtId="0" fontId="0" fillId="16" borderId="12" xfId="0" applyFill="1" applyBorder="1"/>
    <xf numFmtId="0" fontId="0" fillId="16" borderId="17" xfId="0" applyFill="1" applyBorder="1"/>
    <xf numFmtId="0" fontId="46" fillId="13" borderId="0" xfId="0" applyFont="1" applyFill="1" applyBorder="1" applyAlignment="1">
      <alignment horizontal="center" vertical="top"/>
    </xf>
    <xf numFmtId="0" fontId="0" fillId="0" borderId="0" xfId="0" applyFill="1"/>
    <xf numFmtId="0" fontId="47" fillId="10" borderId="22" xfId="0" applyNumberFormat="1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left" vertical="top"/>
    </xf>
    <xf numFmtId="164" fontId="29" fillId="8" borderId="10" xfId="0" applyNumberFormat="1" applyFont="1" applyFill="1" applyBorder="1" applyAlignment="1">
      <alignment horizontal="right" vertical="top"/>
    </xf>
    <xf numFmtId="164" fontId="29" fillId="8" borderId="23" xfId="0" applyNumberFormat="1" applyFont="1" applyFill="1" applyBorder="1" applyAlignment="1">
      <alignment horizontal="right" vertical="top"/>
    </xf>
    <xf numFmtId="164" fontId="29" fillId="6" borderId="10" xfId="0" applyNumberFormat="1" applyFont="1" applyFill="1" applyBorder="1" applyAlignment="1">
      <alignment horizontal="right" vertical="top"/>
    </xf>
    <xf numFmtId="164" fontId="29" fillId="6" borderId="23" xfId="0" applyNumberFormat="1" applyFont="1" applyFill="1" applyBorder="1" applyAlignment="1">
      <alignment horizontal="right" vertical="top"/>
    </xf>
    <xf numFmtId="164" fontId="29" fillId="6" borderId="10" xfId="0" applyNumberFormat="1" applyFont="1" applyFill="1" applyBorder="1" applyAlignment="1">
      <alignment horizontal="center" vertical="top"/>
    </xf>
    <xf numFmtId="164" fontId="29" fillId="6" borderId="23" xfId="0" applyNumberFormat="1" applyFont="1" applyFill="1" applyBorder="1" applyAlignment="1">
      <alignment horizontal="center" vertical="top"/>
    </xf>
    <xf numFmtId="164" fontId="34" fillId="6" borderId="11" xfId="1" applyNumberFormat="1" applyFont="1" applyFill="1" applyBorder="1" applyAlignment="1">
      <alignment horizontal="right"/>
    </xf>
    <xf numFmtId="164" fontId="34" fillId="6" borderId="16" xfId="1" applyNumberFormat="1" applyFont="1" applyFill="1" applyBorder="1" applyAlignment="1">
      <alignment horizontal="right"/>
    </xf>
    <xf numFmtId="41" fontId="12" fillId="4" borderId="11" xfId="1" applyNumberFormat="1" applyFont="1" applyFill="1" applyBorder="1" applyAlignment="1">
      <alignment horizontal="left"/>
    </xf>
    <xf numFmtId="164" fontId="44" fillId="8" borderId="10" xfId="0" applyNumberFormat="1" applyFont="1" applyFill="1" applyBorder="1" applyAlignment="1">
      <alignment horizontal="right" vertical="top"/>
    </xf>
    <xf numFmtId="164" fontId="44" fillId="8" borderId="23" xfId="0" applyNumberFormat="1" applyFont="1" applyFill="1" applyBorder="1" applyAlignment="1">
      <alignment horizontal="right" vertical="top"/>
    </xf>
    <xf numFmtId="165" fontId="1" fillId="8" borderId="14" xfId="0" applyNumberFormat="1" applyFont="1" applyFill="1" applyBorder="1" applyAlignment="1">
      <alignment horizontal="left" vertical="top"/>
    </xf>
    <xf numFmtId="41" fontId="1" fillId="7" borderId="10" xfId="0" applyNumberFormat="1" applyFont="1" applyFill="1" applyBorder="1" applyAlignment="1">
      <alignment horizontal="left" vertical="top"/>
    </xf>
    <xf numFmtId="0" fontId="49" fillId="0" borderId="21" xfId="0" applyFont="1" applyBorder="1"/>
    <xf numFmtId="0" fontId="49" fillId="0" borderId="15" xfId="0" applyFont="1" applyBorder="1"/>
    <xf numFmtId="164" fontId="44" fillId="0" borderId="10" xfId="0" applyNumberFormat="1" applyFont="1" applyBorder="1" applyAlignment="1">
      <alignment horizontal="right" vertical="top"/>
    </xf>
    <xf numFmtId="164" fontId="44" fillId="0" borderId="23" xfId="0" applyNumberFormat="1" applyFont="1" applyBorder="1" applyAlignment="1">
      <alignment horizontal="right" vertical="top"/>
    </xf>
    <xf numFmtId="0" fontId="4" fillId="6" borderId="2" xfId="0" applyFont="1" applyFill="1" applyBorder="1" applyAlignment="1">
      <alignment horizontal="left" vertical="top"/>
    </xf>
    <xf numFmtId="164" fontId="50" fillId="8" borderId="10" xfId="0" applyNumberFormat="1" applyFont="1" applyFill="1" applyBorder="1" applyAlignment="1">
      <alignment horizontal="right" vertical="top"/>
    </xf>
    <xf numFmtId="164" fontId="50" fillId="8" borderId="23" xfId="0" applyNumberFormat="1" applyFont="1" applyFill="1" applyBorder="1" applyAlignment="1">
      <alignment horizontal="right" vertical="top"/>
    </xf>
    <xf numFmtId="0" fontId="0" fillId="13" borderId="17" xfId="0" applyFill="1" applyBorder="1"/>
    <xf numFmtId="164" fontId="45" fillId="13" borderId="14" xfId="0" applyNumberFormat="1" applyFont="1" applyFill="1" applyBorder="1" applyAlignment="1">
      <alignment horizontal="left" vertical="top"/>
    </xf>
    <xf numFmtId="0" fontId="9" fillId="4" borderId="27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41" fillId="10" borderId="13" xfId="0" applyNumberFormat="1" applyFont="1" applyFill="1" applyBorder="1" applyAlignment="1">
      <alignment horizontal="center" vertical="top" wrapText="1"/>
    </xf>
    <xf numFmtId="0" fontId="28" fillId="10" borderId="20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/>
    </xf>
    <xf numFmtId="0" fontId="9" fillId="4" borderId="4" xfId="0" applyFont="1" applyFill="1" applyBorder="1"/>
    <xf numFmtId="0" fontId="3" fillId="0" borderId="4" xfId="0" applyFont="1" applyBorder="1" applyAlignment="1">
      <alignment horizontal="left" vertical="top"/>
    </xf>
    <xf numFmtId="0" fontId="9" fillId="0" borderId="4" xfId="0" applyFont="1" applyBorder="1"/>
    <xf numFmtId="0" fontId="40" fillId="2" borderId="4" xfId="0" applyFont="1" applyFill="1" applyBorder="1" applyAlignment="1">
      <alignment horizontal="left" vertical="top"/>
    </xf>
    <xf numFmtId="0" fontId="14" fillId="0" borderId="4" xfId="0" applyFont="1" applyBorder="1"/>
    <xf numFmtId="0" fontId="4" fillId="0" borderId="4" xfId="0" applyFont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39" fillId="4" borderId="4" xfId="0" applyFont="1" applyFill="1" applyBorder="1"/>
    <xf numFmtId="0" fontId="4" fillId="5" borderId="28" xfId="0" applyFont="1" applyFill="1" applyBorder="1" applyAlignment="1">
      <alignment horizontal="left" vertical="top"/>
    </xf>
    <xf numFmtId="0" fontId="9" fillId="4" borderId="28" xfId="0" applyFont="1" applyFill="1" applyBorder="1"/>
    <xf numFmtId="165" fontId="1" fillId="8" borderId="10" xfId="0" applyNumberFormat="1" applyFont="1" applyFill="1" applyBorder="1" applyAlignment="1">
      <alignment horizontal="left" vertical="top"/>
    </xf>
    <xf numFmtId="165" fontId="5" fillId="6" borderId="10" xfId="0" applyNumberFormat="1" applyFont="1" applyFill="1" applyBorder="1" applyAlignment="1">
      <alignment horizontal="left" vertical="top"/>
    </xf>
    <xf numFmtId="41" fontId="1" fillId="7" borderId="26" xfId="0" applyNumberFormat="1" applyFont="1" applyFill="1" applyBorder="1" applyAlignment="1">
      <alignment horizontal="left" vertical="top"/>
    </xf>
    <xf numFmtId="165" fontId="5" fillId="6" borderId="14" xfId="0" applyNumberFormat="1" applyFont="1" applyFill="1" applyBorder="1" applyAlignment="1">
      <alignment horizontal="left" vertical="top"/>
    </xf>
    <xf numFmtId="164" fontId="44" fillId="8" borderId="24" xfId="0" applyNumberFormat="1" applyFont="1" applyFill="1" applyBorder="1" applyAlignment="1">
      <alignment horizontal="left" vertical="top"/>
    </xf>
    <xf numFmtId="165" fontId="4" fillId="6" borderId="10" xfId="0" applyNumberFormat="1" applyFont="1" applyFill="1" applyBorder="1" applyAlignment="1">
      <alignment horizontal="left" vertical="top"/>
    </xf>
    <xf numFmtId="165" fontId="5" fillId="8" borderId="10" xfId="0" applyNumberFormat="1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164" fontId="50" fillId="8" borderId="24" xfId="0" applyNumberFormat="1" applyFont="1" applyFill="1" applyBorder="1" applyAlignment="1">
      <alignment horizontal="left" vertical="top"/>
    </xf>
    <xf numFmtId="164" fontId="31" fillId="12" borderId="23" xfId="0" applyNumberFormat="1" applyFont="1" applyFill="1" applyBorder="1" applyAlignment="1">
      <alignment horizontal="right" vertical="top"/>
    </xf>
    <xf numFmtId="0" fontId="0" fillId="12" borderId="15" xfId="0" applyFill="1" applyBorder="1"/>
    <xf numFmtId="164" fontId="31" fillId="12" borderId="10" xfId="0" applyNumberFormat="1" applyFont="1" applyFill="1" applyBorder="1" applyAlignment="1">
      <alignment horizontal="right" vertical="top"/>
    </xf>
    <xf numFmtId="164" fontId="29" fillId="12" borderId="10" xfId="0" applyNumberFormat="1" applyFont="1" applyFill="1" applyBorder="1" applyAlignment="1">
      <alignment horizontal="center" vertical="top"/>
    </xf>
    <xf numFmtId="164" fontId="29" fillId="12" borderId="23" xfId="0" applyNumberFormat="1" applyFont="1" applyFill="1" applyBorder="1" applyAlignment="1">
      <alignment horizontal="center" vertical="top"/>
    </xf>
    <xf numFmtId="41" fontId="13" fillId="12" borderId="11" xfId="1" applyNumberFormat="1" applyFont="1" applyFill="1" applyBorder="1" applyAlignment="1">
      <alignment horizontal="left"/>
    </xf>
    <xf numFmtId="0" fontId="9" fillId="0" borderId="4" xfId="0" applyFont="1" applyFill="1" applyBorder="1"/>
    <xf numFmtId="0" fontId="0" fillId="2" borderId="0" xfId="0" applyFill="1"/>
    <xf numFmtId="0" fontId="9" fillId="17" borderId="4" xfId="0" applyFont="1" applyFill="1" applyBorder="1"/>
    <xf numFmtId="0" fontId="6" fillId="0" borderId="0" xfId="0" applyFont="1" applyAlignment="1">
      <alignment horizontal="right"/>
    </xf>
    <xf numFmtId="3" fontId="52" fillId="4" borderId="12" xfId="0" applyNumberFormat="1" applyFont="1" applyFill="1" applyBorder="1" applyAlignment="1">
      <alignment horizontal="right"/>
    </xf>
    <xf numFmtId="0" fontId="0" fillId="0" borderId="30" xfId="0" applyBorder="1"/>
    <xf numFmtId="3" fontId="53" fillId="4" borderId="8" xfId="0" applyNumberFormat="1" applyFont="1" applyFill="1" applyBorder="1" applyAlignment="1">
      <alignment horizontal="center"/>
    </xf>
    <xf numFmtId="3" fontId="52" fillId="4" borderId="8" xfId="0" applyNumberFormat="1" applyFont="1" applyFill="1" applyBorder="1" applyAlignment="1">
      <alignment horizontal="left"/>
    </xf>
    <xf numFmtId="3" fontId="52" fillId="4" borderId="8" xfId="0" applyNumberFormat="1" applyFont="1" applyFill="1" applyBorder="1" applyAlignment="1">
      <alignment horizontal="right"/>
    </xf>
    <xf numFmtId="0" fontId="0" fillId="0" borderId="31" xfId="0" applyBorder="1"/>
    <xf numFmtId="3" fontId="51" fillId="4" borderId="33" xfId="0" applyNumberFormat="1" applyFont="1" applyFill="1" applyBorder="1" applyAlignment="1">
      <alignment horizontal="center"/>
    </xf>
    <xf numFmtId="3" fontId="51" fillId="4" borderId="32" xfId="0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left" vertical="top"/>
    </xf>
    <xf numFmtId="0" fontId="35" fillId="15" borderId="33" xfId="0" applyFont="1" applyFill="1" applyBorder="1" applyAlignment="1">
      <alignment horizontal="center" vertical="top"/>
    </xf>
    <xf numFmtId="164" fontId="48" fillId="4" borderId="8" xfId="0" applyNumberFormat="1" applyFont="1" applyFill="1" applyBorder="1"/>
    <xf numFmtId="0" fontId="54" fillId="4" borderId="4" xfId="0" applyFont="1" applyFill="1" applyBorder="1" applyAlignment="1">
      <alignment horizontal="left"/>
    </xf>
    <xf numFmtId="0" fontId="54" fillId="0" borderId="4" xfId="0" applyFont="1" applyBorder="1" applyAlignment="1">
      <alignment horizontal="left"/>
    </xf>
    <xf numFmtId="0" fontId="54" fillId="0" borderId="4" xfId="0" applyFont="1" applyFill="1" applyBorder="1" applyAlignment="1">
      <alignment horizontal="left"/>
    </xf>
    <xf numFmtId="0" fontId="55" fillId="4" borderId="4" xfId="0" applyFont="1" applyFill="1" applyBorder="1" applyAlignment="1">
      <alignment horizontal="left"/>
    </xf>
    <xf numFmtId="0" fontId="54" fillId="4" borderId="28" xfId="0" applyFont="1" applyFill="1" applyBorder="1" applyAlignment="1">
      <alignment horizontal="left"/>
    </xf>
    <xf numFmtId="3" fontId="56" fillId="4" borderId="33" xfId="0" applyNumberFormat="1" applyFont="1" applyFill="1" applyBorder="1" applyAlignment="1">
      <alignment horizontal="left"/>
    </xf>
    <xf numFmtId="3" fontId="57" fillId="4" borderId="32" xfId="0" applyNumberFormat="1" applyFont="1" applyFill="1" applyBorder="1" applyAlignment="1">
      <alignment horizontal="center"/>
    </xf>
    <xf numFmtId="3" fontId="58" fillId="2" borderId="0" xfId="0" applyNumberFormat="1" applyFont="1" applyFill="1" applyAlignment="1">
      <alignment horizontal="left"/>
    </xf>
    <xf numFmtId="3" fontId="59" fillId="2" borderId="29" xfId="0" applyNumberFormat="1" applyFont="1" applyFill="1" applyBorder="1" applyAlignment="1">
      <alignment horizontal="left"/>
    </xf>
    <xf numFmtId="164" fontId="60" fillId="15" borderId="8" xfId="0" applyNumberFormat="1" applyFont="1" applyFill="1" applyBorder="1" applyAlignment="1">
      <alignment horizontal="left"/>
    </xf>
    <xf numFmtId="41" fontId="5" fillId="7" borderId="26" xfId="0" applyNumberFormat="1" applyFont="1" applyFill="1" applyBorder="1" applyAlignment="1">
      <alignment horizontal="left" vertical="top"/>
    </xf>
    <xf numFmtId="165" fontId="4" fillId="6" borderId="14" xfId="0" applyNumberFormat="1" applyFont="1" applyFill="1" applyBorder="1" applyAlignment="1">
      <alignment horizontal="left" vertical="top"/>
    </xf>
    <xf numFmtId="0" fontId="61" fillId="0" borderId="0" xfId="0" applyFont="1"/>
    <xf numFmtId="0" fontId="61" fillId="0" borderId="0" xfId="0" applyFont="1" applyAlignment="1">
      <alignment horizontal="right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colors>
    <mruColors>
      <color rgb="FFC14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270130</xdr:colOff>
      <xdr:row>1</xdr:row>
      <xdr:rowOff>135063</xdr:rowOff>
    </xdr:from>
    <xdr:to>
      <xdr:col>6</xdr:col>
      <xdr:colOff>1012578</xdr:colOff>
      <xdr:row>1</xdr:row>
      <xdr:rowOff>511305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A14C3D-24EF-4302-BA7A-71775FBE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630" y="361849"/>
          <a:ext cx="742448" cy="376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283229</xdr:colOff>
      <xdr:row>34</xdr:row>
      <xdr:rowOff>95650</xdr:rowOff>
    </xdr:from>
    <xdr:to>
      <xdr:col>6</xdr:col>
      <xdr:colOff>1025677</xdr:colOff>
      <xdr:row>34</xdr:row>
      <xdr:rowOff>470885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9303451A-B04C-4B7D-A723-73BD79AE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229" y="7516079"/>
          <a:ext cx="742448" cy="375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tabSelected="1" topLeftCell="A20" zoomScale="70" zoomScaleNormal="70" zoomScalePageLayoutView="90" workbookViewId="0">
      <selection activeCell="R25" sqref="R25"/>
    </sheetView>
  </sheetViews>
  <sheetFormatPr defaultColWidth="8.81640625" defaultRowHeight="14.5" x14ac:dyDescent="0.35"/>
  <cols>
    <col min="1" max="1" width="4.90625" customWidth="1"/>
    <col min="2" max="2" width="30.7265625" customWidth="1"/>
    <col min="3" max="3" width="15.54296875" customWidth="1"/>
    <col min="4" max="4" width="15.6328125" customWidth="1"/>
    <col min="5" max="5" width="15.7265625" customWidth="1"/>
    <col min="6" max="7" width="15.6328125" customWidth="1"/>
    <col min="8" max="8" width="6" customWidth="1"/>
    <col min="9" max="9" width="6.453125" customWidth="1"/>
    <col min="10" max="10" width="10.81640625" customWidth="1"/>
    <col min="11" max="11" width="12.7265625" customWidth="1"/>
    <col min="12" max="12" width="12" customWidth="1"/>
  </cols>
  <sheetData>
    <row r="1" spans="1:12" ht="18" customHeight="1" x14ac:dyDescent="0.35"/>
    <row r="2" spans="1:12" ht="41.5" customHeight="1" thickBot="1" x14ac:dyDescent="0.7">
      <c r="B2" s="74" t="s">
        <v>89</v>
      </c>
      <c r="J2" s="2"/>
      <c r="K2" s="5"/>
      <c r="L2" s="5"/>
    </row>
    <row r="3" spans="1:12" ht="32.5" customHeight="1" thickTop="1" thickBot="1" x14ac:dyDescent="0.4">
      <c r="B3" s="40" t="s">
        <v>37</v>
      </c>
      <c r="C3" s="52" t="s">
        <v>82</v>
      </c>
      <c r="D3" s="72" t="s">
        <v>86</v>
      </c>
      <c r="E3" s="62" t="s">
        <v>77</v>
      </c>
      <c r="F3" s="62" t="s">
        <v>78</v>
      </c>
      <c r="G3" s="62" t="s">
        <v>79</v>
      </c>
    </row>
    <row r="4" spans="1:12" ht="8" customHeight="1" thickTop="1" thickBot="1" x14ac:dyDescent="0.4">
      <c r="B4" s="41"/>
      <c r="C4" s="53"/>
      <c r="D4" s="66"/>
      <c r="E4" s="63"/>
      <c r="F4" s="63"/>
      <c r="G4" s="63"/>
    </row>
    <row r="5" spans="1:12" ht="16.5" customHeight="1" thickTop="1" x14ac:dyDescent="0.45">
      <c r="A5" s="169">
        <v>1</v>
      </c>
      <c r="B5" s="88" t="s">
        <v>0</v>
      </c>
      <c r="C5" s="100">
        <v>503368</v>
      </c>
      <c r="D5" s="98">
        <v>503638</v>
      </c>
      <c r="E5" s="99">
        <v>510638</v>
      </c>
      <c r="F5" s="99">
        <v>520638</v>
      </c>
      <c r="G5" s="99">
        <v>530638</v>
      </c>
    </row>
    <row r="6" spans="1:12" ht="6" customHeight="1" x14ac:dyDescent="0.45">
      <c r="A6" s="169"/>
      <c r="B6" s="42"/>
      <c r="C6" s="101"/>
      <c r="D6" s="102"/>
      <c r="E6" s="103"/>
      <c r="F6" s="103"/>
      <c r="G6" s="103"/>
    </row>
    <row r="7" spans="1:12" ht="16.5" customHeight="1" x14ac:dyDescent="0.45">
      <c r="A7" s="169">
        <v>2</v>
      </c>
      <c r="B7" s="88" t="s">
        <v>1</v>
      </c>
      <c r="C7" s="127">
        <v>80000</v>
      </c>
      <c r="D7" s="98">
        <v>40000</v>
      </c>
      <c r="E7" s="99">
        <v>60000</v>
      </c>
      <c r="F7" s="99">
        <v>60000</v>
      </c>
      <c r="G7" s="99">
        <v>80000</v>
      </c>
    </row>
    <row r="8" spans="1:12" ht="8" customHeight="1" thickBot="1" x14ac:dyDescent="0.5">
      <c r="A8" s="169"/>
      <c r="B8" s="42"/>
      <c r="C8" s="129"/>
      <c r="D8" s="104"/>
      <c r="E8" s="105"/>
      <c r="F8" s="105"/>
      <c r="G8" s="105"/>
    </row>
    <row r="9" spans="1:12" ht="19.5" customHeight="1" thickBot="1" x14ac:dyDescent="0.5">
      <c r="A9" s="169">
        <v>3</v>
      </c>
      <c r="B9" s="88" t="s">
        <v>2</v>
      </c>
      <c r="C9" s="131">
        <f>C11+C10</f>
        <v>360000</v>
      </c>
      <c r="D9" s="99">
        <f>D11+D10</f>
        <v>480000</v>
      </c>
      <c r="E9" s="99">
        <f>E11+E12</f>
        <v>360000</v>
      </c>
      <c r="F9" s="99">
        <f>F11+F12</f>
        <v>480000</v>
      </c>
      <c r="G9" s="99">
        <f>G11+G12</f>
        <v>360000</v>
      </c>
    </row>
    <row r="10" spans="1:12" ht="19.5" customHeight="1" x14ac:dyDescent="0.45">
      <c r="A10" s="169"/>
      <c r="B10" s="43" t="s">
        <v>43</v>
      </c>
      <c r="C10" s="130">
        <v>120000</v>
      </c>
      <c r="D10" s="91">
        <v>120000</v>
      </c>
      <c r="E10" s="137"/>
      <c r="F10" s="137"/>
      <c r="G10" s="136"/>
    </row>
    <row r="11" spans="1:12" ht="18" customHeight="1" x14ac:dyDescent="0.45">
      <c r="A11" s="169"/>
      <c r="B11" s="43" t="s">
        <v>44</v>
      </c>
      <c r="C11" s="128">
        <v>240000</v>
      </c>
      <c r="D11" s="91">
        <v>360000</v>
      </c>
      <c r="E11" s="92">
        <v>240000</v>
      </c>
      <c r="F11" s="92">
        <v>240000</v>
      </c>
      <c r="G11" s="65">
        <v>120000</v>
      </c>
    </row>
    <row r="12" spans="1:12" ht="17" customHeight="1" x14ac:dyDescent="0.45">
      <c r="A12" s="169"/>
      <c r="B12" s="43" t="s">
        <v>45</v>
      </c>
      <c r="C12" s="47"/>
      <c r="D12" s="138"/>
      <c r="E12" s="92">
        <v>120000</v>
      </c>
      <c r="F12" s="92">
        <v>240000</v>
      </c>
      <c r="G12" s="92">
        <v>240000</v>
      </c>
      <c r="I12" s="39"/>
    </row>
    <row r="13" spans="1:12" ht="9" customHeight="1" thickBot="1" x14ac:dyDescent="0.5">
      <c r="A13" s="169"/>
      <c r="B13" s="42"/>
      <c r="C13" s="167"/>
      <c r="D13" s="67"/>
      <c r="E13" s="64"/>
      <c r="F13" s="64"/>
      <c r="G13" s="64"/>
    </row>
    <row r="14" spans="1:12" ht="20" customHeight="1" thickBot="1" x14ac:dyDescent="0.5">
      <c r="A14" s="169">
        <v>4</v>
      </c>
      <c r="B14" s="88" t="s">
        <v>3</v>
      </c>
      <c r="C14" s="131">
        <f>C15+C16</f>
        <v>140000</v>
      </c>
      <c r="D14" s="99">
        <v>70000</v>
      </c>
      <c r="E14" s="99">
        <f>E15+E16</f>
        <v>130000</v>
      </c>
      <c r="F14" s="99">
        <f>F16+F17</f>
        <v>140000</v>
      </c>
      <c r="G14" s="99">
        <f>G16+G17</f>
        <v>140000</v>
      </c>
    </row>
    <row r="15" spans="1:12" ht="15.5" customHeight="1" x14ac:dyDescent="0.45">
      <c r="A15" s="169"/>
      <c r="B15" s="43" t="s">
        <v>42</v>
      </c>
      <c r="C15" s="168">
        <v>70000</v>
      </c>
      <c r="D15" s="91">
        <v>70000</v>
      </c>
      <c r="E15" s="92">
        <v>60000</v>
      </c>
      <c r="F15" s="136"/>
      <c r="G15" s="137"/>
    </row>
    <row r="16" spans="1:12" ht="18.5" customHeight="1" x14ac:dyDescent="0.45">
      <c r="A16" s="169"/>
      <c r="B16" s="43" t="s">
        <v>41</v>
      </c>
      <c r="C16" s="132">
        <v>70000</v>
      </c>
      <c r="D16" s="93" t="s">
        <v>80</v>
      </c>
      <c r="E16" s="92">
        <v>70000</v>
      </c>
      <c r="F16" s="92">
        <v>70000</v>
      </c>
      <c r="G16" s="92">
        <v>70000</v>
      </c>
      <c r="H16" s="39"/>
    </row>
    <row r="17" spans="1:9" ht="15.5" customHeight="1" x14ac:dyDescent="0.45">
      <c r="A17" s="169"/>
      <c r="B17" s="43" t="s">
        <v>46</v>
      </c>
      <c r="C17" s="48"/>
      <c r="D17" s="93" t="s">
        <v>80</v>
      </c>
      <c r="E17" s="94" t="s">
        <v>80</v>
      </c>
      <c r="F17" s="92">
        <v>70000</v>
      </c>
      <c r="G17" s="92">
        <v>70000</v>
      </c>
      <c r="I17" s="39"/>
    </row>
    <row r="18" spans="1:9" ht="7.5" customHeight="1" x14ac:dyDescent="0.45">
      <c r="A18" s="169"/>
      <c r="B18" s="42"/>
      <c r="C18" s="46"/>
      <c r="D18" s="67"/>
      <c r="E18" s="64"/>
      <c r="F18" s="64"/>
      <c r="G18" s="64"/>
    </row>
    <row r="19" spans="1:9" ht="21" customHeight="1" x14ac:dyDescent="0.45">
      <c r="A19" s="169">
        <v>5</v>
      </c>
      <c r="B19" s="88" t="s">
        <v>4</v>
      </c>
      <c r="C19" s="127">
        <v>45000</v>
      </c>
      <c r="D19" s="98">
        <f>D21+D22</f>
        <v>45000</v>
      </c>
      <c r="E19" s="99">
        <f>E21+E22</f>
        <v>95000</v>
      </c>
      <c r="F19" s="99">
        <f>F21+F22</f>
        <v>95000</v>
      </c>
      <c r="G19" s="99">
        <f>G21+G22</f>
        <v>95000</v>
      </c>
    </row>
    <row r="20" spans="1:9" ht="14" customHeight="1" x14ac:dyDescent="0.45">
      <c r="A20" s="169"/>
      <c r="B20" s="43" t="s">
        <v>49</v>
      </c>
      <c r="C20" s="97"/>
      <c r="D20" s="139" t="s">
        <v>80</v>
      </c>
      <c r="E20" s="140" t="s">
        <v>80</v>
      </c>
      <c r="F20" s="140" t="s">
        <v>80</v>
      </c>
      <c r="G20" s="140" t="s">
        <v>80</v>
      </c>
      <c r="I20" s="143"/>
    </row>
    <row r="21" spans="1:9" ht="20" customHeight="1" x14ac:dyDescent="0.45">
      <c r="A21" s="169"/>
      <c r="B21" s="43" t="s">
        <v>47</v>
      </c>
      <c r="C21" s="49">
        <v>45000</v>
      </c>
      <c r="D21" s="95">
        <v>45000</v>
      </c>
      <c r="E21" s="96">
        <v>45000</v>
      </c>
      <c r="F21" s="96">
        <v>45000</v>
      </c>
      <c r="G21" s="96">
        <v>45000</v>
      </c>
    </row>
    <row r="22" spans="1:9" ht="18.5" customHeight="1" x14ac:dyDescent="0.45">
      <c r="A22" s="169"/>
      <c r="B22" s="43" t="s">
        <v>48</v>
      </c>
      <c r="C22" s="141"/>
      <c r="D22" s="139"/>
      <c r="E22" s="95">
        <v>50000</v>
      </c>
      <c r="F22" s="95">
        <v>50000</v>
      </c>
      <c r="G22" s="96">
        <v>50000</v>
      </c>
      <c r="I22" s="39"/>
    </row>
    <row r="23" spans="1:9" ht="9" customHeight="1" x14ac:dyDescent="0.45">
      <c r="A23" s="169"/>
      <c r="B23" s="44"/>
      <c r="C23" s="50"/>
      <c r="D23" s="68"/>
      <c r="E23" s="68"/>
      <c r="F23" s="68"/>
      <c r="G23" s="54"/>
    </row>
    <row r="24" spans="1:9" ht="18.5" customHeight="1" x14ac:dyDescent="0.45">
      <c r="A24" s="169">
        <v>6</v>
      </c>
      <c r="B24" s="88" t="s">
        <v>5</v>
      </c>
      <c r="C24" s="133">
        <v>1700</v>
      </c>
      <c r="D24" s="89">
        <v>2000</v>
      </c>
      <c r="E24" s="89">
        <v>2000</v>
      </c>
      <c r="F24" s="89">
        <v>2000</v>
      </c>
      <c r="G24" s="90">
        <v>2000</v>
      </c>
    </row>
    <row r="25" spans="1:9" ht="14.5" customHeight="1" x14ac:dyDescent="0.45">
      <c r="A25" s="169"/>
      <c r="B25" s="106" t="s">
        <v>6</v>
      </c>
      <c r="C25" s="47"/>
      <c r="D25" s="67"/>
      <c r="E25" s="67"/>
      <c r="F25" s="67"/>
      <c r="G25" s="64"/>
    </row>
    <row r="26" spans="1:9" ht="9.5" customHeight="1" x14ac:dyDescent="0.45">
      <c r="A26" s="169"/>
      <c r="B26" s="44"/>
      <c r="C26" s="51"/>
      <c r="D26" s="67"/>
      <c r="E26" s="67"/>
      <c r="F26" s="67"/>
      <c r="G26" s="64"/>
    </row>
    <row r="27" spans="1:9" ht="17.5" customHeight="1" x14ac:dyDescent="0.45">
      <c r="A27" s="169">
        <v>7</v>
      </c>
      <c r="B27" s="88" t="s">
        <v>7</v>
      </c>
      <c r="C27" s="133">
        <v>30000</v>
      </c>
      <c r="D27" s="89">
        <v>30000</v>
      </c>
      <c r="E27" s="89">
        <v>30000</v>
      </c>
      <c r="F27" s="89">
        <v>30000</v>
      </c>
      <c r="G27" s="90">
        <v>32000</v>
      </c>
    </row>
    <row r="28" spans="1:9" ht="8" customHeight="1" x14ac:dyDescent="0.45">
      <c r="A28" s="169"/>
      <c r="B28" s="42"/>
      <c r="C28" s="46"/>
      <c r="D28" s="67"/>
      <c r="E28" s="67"/>
      <c r="F28" s="67"/>
      <c r="G28" s="64"/>
    </row>
    <row r="29" spans="1:9" ht="18.5" customHeight="1" x14ac:dyDescent="0.45">
      <c r="A29" s="169">
        <v>8</v>
      </c>
      <c r="B29" s="88" t="s">
        <v>8</v>
      </c>
      <c r="C29" s="133">
        <v>3000</v>
      </c>
      <c r="D29" s="89">
        <v>4000</v>
      </c>
      <c r="E29" s="89">
        <v>4000</v>
      </c>
      <c r="F29" s="89">
        <v>4000</v>
      </c>
      <c r="G29" s="90">
        <v>4000</v>
      </c>
    </row>
    <row r="30" spans="1:9" ht="13" customHeight="1" thickBot="1" x14ac:dyDescent="0.5">
      <c r="A30" s="169"/>
      <c r="B30" s="42"/>
      <c r="C30" s="134"/>
      <c r="D30" s="69"/>
      <c r="E30" s="69"/>
      <c r="F30" s="69"/>
      <c r="G30" s="71"/>
    </row>
    <row r="31" spans="1:9" ht="23" customHeight="1" thickBot="1" x14ac:dyDescent="0.5">
      <c r="A31" s="169" t="s">
        <v>39</v>
      </c>
      <c r="B31" s="45" t="s">
        <v>9</v>
      </c>
      <c r="C31" s="135">
        <f>C29+C27+C24+C19+C14+C9+C7+C5</f>
        <v>1163068</v>
      </c>
      <c r="D31" s="108">
        <f>D29+D27+D24+D19+D14+D9+D7+D5</f>
        <v>1174638</v>
      </c>
      <c r="E31" s="107">
        <f>E5+E7+E9+E14+E19+E24+E27+E29</f>
        <v>1191638</v>
      </c>
      <c r="F31" s="107">
        <f>F5+F7+F9+F14+F19+F24+F27+F29</f>
        <v>1331638</v>
      </c>
      <c r="G31" s="108">
        <f>G5+G7+G9+G14+G19+G24+G27+G29</f>
        <v>1243638</v>
      </c>
      <c r="I31" s="37"/>
    </row>
    <row r="32" spans="1:9" ht="20" customHeight="1" thickBot="1" x14ac:dyDescent="0.4">
      <c r="B32" s="164" t="s">
        <v>84</v>
      </c>
      <c r="C32" s="165">
        <v>1093000</v>
      </c>
      <c r="D32" s="109"/>
      <c r="E32" s="70"/>
      <c r="F32" s="70"/>
      <c r="G32" s="55"/>
    </row>
    <row r="33" spans="1:10" ht="31" customHeight="1" thickTop="1" x14ac:dyDescent="0.35">
      <c r="B33" s="85"/>
      <c r="C33" s="110"/>
      <c r="D33" s="72" t="s">
        <v>86</v>
      </c>
      <c r="E33" s="62" t="s">
        <v>77</v>
      </c>
      <c r="F33" s="62" t="s">
        <v>78</v>
      </c>
      <c r="G33" s="62" t="s">
        <v>79</v>
      </c>
    </row>
    <row r="34" spans="1:10" ht="21.5" customHeight="1" x14ac:dyDescent="0.35">
      <c r="B34" s="75"/>
      <c r="C34" s="76"/>
      <c r="D34" s="76"/>
      <c r="E34" s="75"/>
      <c r="F34" s="75"/>
      <c r="G34" s="75"/>
    </row>
    <row r="35" spans="1:10" ht="39" customHeight="1" thickBot="1" x14ac:dyDescent="0.65">
      <c r="B35" s="73" t="s">
        <v>90</v>
      </c>
      <c r="C35" s="1"/>
      <c r="D35" s="1"/>
      <c r="E35" s="58"/>
      <c r="F35" s="58"/>
      <c r="G35" s="38"/>
      <c r="H35" s="1"/>
      <c r="I35" s="1"/>
    </row>
    <row r="36" spans="1:10" ht="16" customHeight="1" thickTop="1" thickBot="1" x14ac:dyDescent="0.4">
      <c r="B36" s="56"/>
      <c r="C36" s="78"/>
      <c r="D36" s="77"/>
      <c r="E36" s="57"/>
      <c r="F36" s="57"/>
      <c r="G36" s="59"/>
      <c r="I36" s="36"/>
      <c r="J36" s="36"/>
    </row>
    <row r="37" spans="1:10" ht="31.5" customHeight="1" thickTop="1" x14ac:dyDescent="0.45">
      <c r="A37" s="169"/>
      <c r="B37" s="111" t="s">
        <v>35</v>
      </c>
      <c r="C37" s="112" t="s">
        <v>82</v>
      </c>
      <c r="D37" s="113" t="s">
        <v>87</v>
      </c>
      <c r="E37" s="114" t="s">
        <v>77</v>
      </c>
      <c r="F37" s="114" t="s">
        <v>78</v>
      </c>
      <c r="G37" s="114" t="s">
        <v>79</v>
      </c>
      <c r="I37" s="36"/>
      <c r="J37" s="36"/>
    </row>
    <row r="38" spans="1:10" ht="17" customHeight="1" x14ac:dyDescent="0.45">
      <c r="A38" s="169">
        <v>1</v>
      </c>
      <c r="B38" s="115" t="s">
        <v>38</v>
      </c>
      <c r="C38" s="157">
        <f>C39+C40+C41</f>
        <v>17000</v>
      </c>
      <c r="D38" s="116">
        <f>D39+D40+D41</f>
        <v>17000</v>
      </c>
      <c r="E38" s="116">
        <f>E39+E40+E41</f>
        <v>17000</v>
      </c>
      <c r="F38" s="116">
        <f>F39+F40+F41</f>
        <v>17000</v>
      </c>
      <c r="G38" s="116">
        <f>G39+G40+G41</f>
        <v>17000</v>
      </c>
      <c r="I38" s="36"/>
      <c r="J38" s="36"/>
    </row>
    <row r="39" spans="1:10" ht="13" customHeight="1" x14ac:dyDescent="0.45">
      <c r="A39" s="169"/>
      <c r="B39" s="117" t="s">
        <v>10</v>
      </c>
      <c r="C39" s="158">
        <v>7000</v>
      </c>
      <c r="D39" s="118">
        <v>7000</v>
      </c>
      <c r="E39" s="118">
        <v>7000</v>
      </c>
      <c r="F39" s="118">
        <v>7000</v>
      </c>
      <c r="G39" s="118">
        <v>7000</v>
      </c>
      <c r="I39" s="36"/>
      <c r="J39" s="36"/>
    </row>
    <row r="40" spans="1:10" ht="14" customHeight="1" x14ac:dyDescent="0.45">
      <c r="A40" s="169"/>
      <c r="B40" s="117" t="s">
        <v>11</v>
      </c>
      <c r="C40" s="158">
        <v>5000</v>
      </c>
      <c r="D40" s="118">
        <v>5000</v>
      </c>
      <c r="E40" s="118">
        <v>5000</v>
      </c>
      <c r="F40" s="118">
        <v>5000</v>
      </c>
      <c r="G40" s="118">
        <v>5000</v>
      </c>
      <c r="I40" s="36"/>
      <c r="J40" s="36"/>
    </row>
    <row r="41" spans="1:10" ht="14.5" customHeight="1" x14ac:dyDescent="0.45">
      <c r="A41" s="169"/>
      <c r="B41" s="117" t="s">
        <v>12</v>
      </c>
      <c r="C41" s="158">
        <v>5000</v>
      </c>
      <c r="D41" s="118">
        <v>5000</v>
      </c>
      <c r="E41" s="118">
        <v>5000</v>
      </c>
      <c r="F41" s="118">
        <v>5000</v>
      </c>
      <c r="G41" s="118">
        <v>5000</v>
      </c>
      <c r="I41" s="36"/>
      <c r="J41" s="36"/>
    </row>
    <row r="42" spans="1:10" ht="14.5" customHeight="1" x14ac:dyDescent="0.45">
      <c r="A42" s="169"/>
      <c r="B42" s="117"/>
      <c r="C42" s="158"/>
      <c r="D42" s="118"/>
      <c r="E42" s="118"/>
      <c r="F42" s="118"/>
      <c r="G42" s="118"/>
      <c r="I42" s="36"/>
      <c r="J42" s="36"/>
    </row>
    <row r="43" spans="1:10" ht="15.5" customHeight="1" x14ac:dyDescent="0.45">
      <c r="A43" s="169">
        <v>2</v>
      </c>
      <c r="B43" s="115" t="s">
        <v>13</v>
      </c>
      <c r="C43" s="157">
        <f>C44+C45+C46+C47+C48</f>
        <v>40000</v>
      </c>
      <c r="D43" s="116">
        <f>D44+D45+D46+D47+D48</f>
        <v>46000</v>
      </c>
      <c r="E43" s="116">
        <f>E44+E45+E46+E47+E48</f>
        <v>48000</v>
      </c>
      <c r="F43" s="116">
        <f>F44+F45+F46+F47+F48</f>
        <v>50000</v>
      </c>
      <c r="G43" s="116">
        <f>G44+G45+G46+G47+G48</f>
        <v>50000</v>
      </c>
      <c r="I43" s="36"/>
      <c r="J43" s="36"/>
    </row>
    <row r="44" spans="1:10" ht="15.5" customHeight="1" x14ac:dyDescent="0.45">
      <c r="A44" s="169"/>
      <c r="B44" s="117" t="s">
        <v>14</v>
      </c>
      <c r="C44" s="158">
        <v>13000</v>
      </c>
      <c r="D44" s="118">
        <v>13000</v>
      </c>
      <c r="E44" s="118">
        <v>13000</v>
      </c>
      <c r="F44" s="118">
        <v>13000</v>
      </c>
      <c r="G44" s="118">
        <v>13000</v>
      </c>
      <c r="I44" s="36"/>
      <c r="J44" s="36"/>
    </row>
    <row r="45" spans="1:10" ht="18.5" customHeight="1" x14ac:dyDescent="0.45">
      <c r="A45" s="169"/>
      <c r="B45" s="117" t="s">
        <v>15</v>
      </c>
      <c r="C45" s="158">
        <v>5000</v>
      </c>
      <c r="D45" s="118">
        <v>6000</v>
      </c>
      <c r="E45" s="118">
        <v>6000</v>
      </c>
      <c r="F45" s="118">
        <v>6000</v>
      </c>
      <c r="G45" s="118">
        <v>6000</v>
      </c>
      <c r="I45" s="36"/>
      <c r="J45" s="36"/>
    </row>
    <row r="46" spans="1:10" ht="15.5" customHeight="1" x14ac:dyDescent="0.45">
      <c r="A46" s="169"/>
      <c r="B46" s="117" t="s">
        <v>16</v>
      </c>
      <c r="C46" s="158">
        <v>11000</v>
      </c>
      <c r="D46" s="118">
        <v>11000</v>
      </c>
      <c r="E46" s="118">
        <v>11000</v>
      </c>
      <c r="F46" s="118">
        <v>11000</v>
      </c>
      <c r="G46" s="118">
        <v>11000</v>
      </c>
      <c r="I46" s="36"/>
      <c r="J46" s="36"/>
    </row>
    <row r="47" spans="1:10" ht="15.5" customHeight="1" x14ac:dyDescent="0.45">
      <c r="A47" s="169"/>
      <c r="B47" s="119" t="s">
        <v>17</v>
      </c>
      <c r="C47" s="159">
        <v>7000</v>
      </c>
      <c r="D47" s="142">
        <v>12000</v>
      </c>
      <c r="E47" s="142">
        <v>14000</v>
      </c>
      <c r="F47" s="142">
        <v>16000</v>
      </c>
      <c r="G47" s="142">
        <v>16000</v>
      </c>
      <c r="I47" s="36"/>
      <c r="J47" s="36"/>
    </row>
    <row r="48" spans="1:10" ht="14.5" customHeight="1" x14ac:dyDescent="0.45">
      <c r="A48" s="169"/>
      <c r="B48" s="120" t="s">
        <v>50</v>
      </c>
      <c r="C48" s="158">
        <v>4000</v>
      </c>
      <c r="D48" s="118">
        <v>4000</v>
      </c>
      <c r="E48" s="118">
        <v>4000</v>
      </c>
      <c r="F48" s="118">
        <v>4000</v>
      </c>
      <c r="G48" s="118">
        <v>4000</v>
      </c>
      <c r="I48" s="36"/>
      <c r="J48" s="36"/>
    </row>
    <row r="49" spans="1:10" ht="12.5" customHeight="1" x14ac:dyDescent="0.45">
      <c r="A49" s="169"/>
      <c r="B49" s="117"/>
      <c r="C49" s="158"/>
      <c r="D49" s="118"/>
      <c r="E49" s="118"/>
      <c r="F49" s="118"/>
      <c r="G49" s="118"/>
      <c r="I49" s="36"/>
      <c r="J49" s="36"/>
    </row>
    <row r="50" spans="1:10" ht="15.5" customHeight="1" x14ac:dyDescent="0.45">
      <c r="A50" s="169">
        <v>3</v>
      </c>
      <c r="B50" s="115" t="s">
        <v>18</v>
      </c>
      <c r="C50" s="157">
        <v>12000</v>
      </c>
      <c r="D50" s="116">
        <v>12000</v>
      </c>
      <c r="E50" s="116">
        <v>12000</v>
      </c>
      <c r="F50" s="116">
        <v>12000</v>
      </c>
      <c r="G50" s="116">
        <v>12000</v>
      </c>
      <c r="I50" s="36"/>
      <c r="J50" s="36"/>
    </row>
    <row r="51" spans="1:10" ht="13" customHeight="1" x14ac:dyDescent="0.45">
      <c r="A51" s="169"/>
      <c r="B51" s="121"/>
      <c r="C51" s="158"/>
      <c r="D51" s="118"/>
      <c r="E51" s="118"/>
      <c r="F51" s="118"/>
      <c r="G51" s="118"/>
      <c r="I51" s="36"/>
      <c r="J51" s="36"/>
    </row>
    <row r="52" spans="1:10" ht="17" customHeight="1" x14ac:dyDescent="0.45">
      <c r="A52" s="169">
        <v>4</v>
      </c>
      <c r="B52" s="122" t="s">
        <v>19</v>
      </c>
      <c r="C52" s="157">
        <f>C53+C54</f>
        <v>34000</v>
      </c>
      <c r="D52" s="116">
        <f>D53+D54</f>
        <v>34000</v>
      </c>
      <c r="E52" s="116">
        <f>E53+E54</f>
        <v>36000</v>
      </c>
      <c r="F52" s="116">
        <f>F53+F54</f>
        <v>38000</v>
      </c>
      <c r="G52" s="116">
        <f>G53+G54</f>
        <v>39000</v>
      </c>
      <c r="H52" s="86"/>
      <c r="I52" s="36"/>
      <c r="J52" s="36"/>
    </row>
    <row r="53" spans="1:10" ht="13" customHeight="1" x14ac:dyDescent="0.45">
      <c r="A53" s="169"/>
      <c r="B53" s="117" t="s">
        <v>91</v>
      </c>
      <c r="C53" s="158">
        <v>27000</v>
      </c>
      <c r="D53" s="144">
        <v>27000</v>
      </c>
      <c r="E53" s="144">
        <v>27000</v>
      </c>
      <c r="F53" s="144">
        <v>27000</v>
      </c>
      <c r="G53" s="144">
        <v>27000</v>
      </c>
      <c r="I53" s="36"/>
      <c r="J53" s="36"/>
    </row>
    <row r="54" spans="1:10" ht="16.5" customHeight="1" x14ac:dyDescent="0.45">
      <c r="A54" s="169"/>
      <c r="B54" s="117" t="s">
        <v>21</v>
      </c>
      <c r="C54" s="158">
        <v>7000</v>
      </c>
      <c r="D54" s="118">
        <v>7000</v>
      </c>
      <c r="E54" s="118">
        <v>9000</v>
      </c>
      <c r="F54" s="118">
        <v>11000</v>
      </c>
      <c r="G54" s="118">
        <v>12000</v>
      </c>
      <c r="I54" s="36"/>
      <c r="J54" s="36"/>
    </row>
    <row r="55" spans="1:10" ht="13.5" customHeight="1" x14ac:dyDescent="0.45">
      <c r="A55" s="169"/>
      <c r="B55" s="117"/>
      <c r="C55" s="158"/>
      <c r="D55" s="118"/>
      <c r="E55" s="118"/>
      <c r="F55" s="118"/>
      <c r="G55" s="118"/>
      <c r="I55" s="36"/>
      <c r="J55" s="36"/>
    </row>
    <row r="56" spans="1:10" ht="19.5" customHeight="1" x14ac:dyDescent="0.45">
      <c r="A56" s="169">
        <v>5</v>
      </c>
      <c r="B56" s="123" t="s">
        <v>22</v>
      </c>
      <c r="C56" s="157">
        <v>600000</v>
      </c>
      <c r="D56" s="116">
        <v>600000</v>
      </c>
      <c r="E56" s="116">
        <v>660000</v>
      </c>
      <c r="F56" s="116">
        <v>660000</v>
      </c>
      <c r="G56" s="116">
        <v>660000</v>
      </c>
      <c r="I56" s="36"/>
      <c r="J56" s="36"/>
    </row>
    <row r="57" spans="1:10" ht="13.5" customHeight="1" x14ac:dyDescent="0.45">
      <c r="A57" s="169"/>
      <c r="B57" s="117"/>
      <c r="C57" s="158"/>
      <c r="D57" s="118"/>
      <c r="E57" s="118"/>
      <c r="F57" s="118"/>
      <c r="G57" s="118"/>
      <c r="I57" s="36"/>
      <c r="J57" s="36"/>
    </row>
    <row r="58" spans="1:10" ht="17" customHeight="1" x14ac:dyDescent="0.45">
      <c r="A58" s="169">
        <v>6</v>
      </c>
      <c r="B58" s="123" t="s">
        <v>23</v>
      </c>
      <c r="C58" s="157">
        <f>C59+C60+C61</f>
        <v>105000</v>
      </c>
      <c r="D58" s="116">
        <f>D59+D60+D61</f>
        <v>75000</v>
      </c>
      <c r="E58" s="116">
        <f>E59+E60+E61</f>
        <v>95000</v>
      </c>
      <c r="F58" s="116">
        <f>F59+F60+F61</f>
        <v>100000</v>
      </c>
      <c r="G58" s="116">
        <f>G59+G60+G61</f>
        <v>100000</v>
      </c>
      <c r="I58" s="36"/>
      <c r="J58" s="36"/>
    </row>
    <row r="59" spans="1:10" ht="13.5" customHeight="1" x14ac:dyDescent="0.45">
      <c r="A59" s="169"/>
      <c r="B59" s="117" t="s">
        <v>24</v>
      </c>
      <c r="C59" s="158">
        <v>10000</v>
      </c>
      <c r="D59" s="118">
        <v>20000</v>
      </c>
      <c r="E59" s="118">
        <v>40000</v>
      </c>
      <c r="F59" s="118">
        <v>45000</v>
      </c>
      <c r="G59" s="118">
        <v>45000</v>
      </c>
      <c r="I59" s="36"/>
      <c r="J59" s="36"/>
    </row>
    <row r="60" spans="1:10" ht="15" customHeight="1" x14ac:dyDescent="0.45">
      <c r="A60" s="169"/>
      <c r="B60" s="117" t="s">
        <v>25</v>
      </c>
      <c r="C60" s="158">
        <v>90000</v>
      </c>
      <c r="D60" s="118">
        <v>50000</v>
      </c>
      <c r="E60" s="118">
        <v>50000</v>
      </c>
      <c r="F60" s="118">
        <v>50000</v>
      </c>
      <c r="G60" s="118">
        <v>50000</v>
      </c>
      <c r="I60" s="36"/>
      <c r="J60" s="36"/>
    </row>
    <row r="61" spans="1:10" ht="14.5" customHeight="1" x14ac:dyDescent="0.45">
      <c r="A61" s="169"/>
      <c r="B61" s="117" t="s">
        <v>26</v>
      </c>
      <c r="C61" s="158">
        <v>5000</v>
      </c>
      <c r="D61" s="118">
        <v>5000</v>
      </c>
      <c r="E61" s="118">
        <v>5000</v>
      </c>
      <c r="F61" s="118">
        <v>5000</v>
      </c>
      <c r="G61" s="118">
        <v>5000</v>
      </c>
      <c r="I61" s="36"/>
      <c r="J61" s="36"/>
    </row>
    <row r="62" spans="1:10" ht="9.25" customHeight="1" x14ac:dyDescent="0.45">
      <c r="A62" s="169"/>
      <c r="B62" s="117"/>
      <c r="C62" s="158"/>
      <c r="D62" s="118"/>
      <c r="E62" s="118"/>
      <c r="F62" s="118"/>
      <c r="G62" s="118"/>
      <c r="I62" s="36"/>
      <c r="J62" s="36"/>
    </row>
    <row r="63" spans="1:10" ht="16" customHeight="1" x14ac:dyDescent="0.45">
      <c r="A63" s="169">
        <v>7</v>
      </c>
      <c r="B63" s="123" t="s">
        <v>27</v>
      </c>
      <c r="C63" s="157">
        <v>12000</v>
      </c>
      <c r="D63" s="116">
        <v>12000</v>
      </c>
      <c r="E63" s="116">
        <v>12000</v>
      </c>
      <c r="F63" s="116">
        <v>12000</v>
      </c>
      <c r="G63" s="116">
        <v>12000</v>
      </c>
      <c r="I63" s="36"/>
      <c r="J63" s="36"/>
    </row>
    <row r="64" spans="1:10" ht="10.5" customHeight="1" x14ac:dyDescent="0.45">
      <c r="A64" s="169"/>
      <c r="B64" s="117"/>
      <c r="C64" s="158"/>
      <c r="D64" s="118"/>
      <c r="E64" s="118"/>
      <c r="F64" s="118"/>
      <c r="G64" s="118"/>
      <c r="I64" s="36"/>
      <c r="J64" s="36"/>
    </row>
    <row r="65" spans="1:10" ht="18" customHeight="1" x14ac:dyDescent="0.45">
      <c r="A65" s="169">
        <v>8</v>
      </c>
      <c r="B65" s="123" t="s">
        <v>5</v>
      </c>
      <c r="C65" s="160">
        <f>C66+C67+C68+C69</f>
        <v>250000</v>
      </c>
      <c r="D65" s="124">
        <f>D66+D67+D68+D69</f>
        <v>325000</v>
      </c>
      <c r="E65" s="124">
        <f>E66+E67+E68+E69</f>
        <v>258000</v>
      </c>
      <c r="F65" s="124">
        <f>F66+F67+F68+F69</f>
        <v>258000</v>
      </c>
      <c r="G65" s="124">
        <f>G66+G67+G68+G69</f>
        <v>325000</v>
      </c>
      <c r="I65" s="36"/>
      <c r="J65" s="36"/>
    </row>
    <row r="66" spans="1:10" ht="13.5" customHeight="1" x14ac:dyDescent="0.45">
      <c r="A66" s="169"/>
      <c r="B66" s="117" t="s">
        <v>28</v>
      </c>
      <c r="C66" s="158">
        <v>100000</v>
      </c>
      <c r="D66" s="118">
        <v>50000</v>
      </c>
      <c r="E66" s="118">
        <v>50000</v>
      </c>
      <c r="F66" s="118">
        <v>50000</v>
      </c>
      <c r="G66" s="118">
        <v>50000</v>
      </c>
      <c r="I66" s="36"/>
      <c r="J66" s="36"/>
    </row>
    <row r="67" spans="1:10" ht="13" customHeight="1" x14ac:dyDescent="0.45">
      <c r="A67" s="169"/>
      <c r="B67" s="117" t="s">
        <v>29</v>
      </c>
      <c r="C67" s="158">
        <v>25000</v>
      </c>
      <c r="D67" s="118">
        <v>20000</v>
      </c>
      <c r="E67" s="118">
        <v>3000</v>
      </c>
      <c r="F67" s="118">
        <v>3000</v>
      </c>
      <c r="G67" s="118">
        <v>20000</v>
      </c>
      <c r="I67" s="36"/>
      <c r="J67" s="36"/>
    </row>
    <row r="68" spans="1:10" ht="12.5" customHeight="1" x14ac:dyDescent="0.45">
      <c r="A68" s="169"/>
      <c r="B68" s="117" t="s">
        <v>30</v>
      </c>
      <c r="C68" s="158">
        <v>120000</v>
      </c>
      <c r="D68" s="118">
        <v>250000</v>
      </c>
      <c r="E68" s="118">
        <v>200000</v>
      </c>
      <c r="F68" s="118">
        <v>200000</v>
      </c>
      <c r="G68" s="118">
        <v>250000</v>
      </c>
      <c r="I68" s="36"/>
      <c r="J68" s="36"/>
    </row>
    <row r="69" spans="1:10" ht="13.5" customHeight="1" x14ac:dyDescent="0.45">
      <c r="A69" s="169"/>
      <c r="B69" s="117" t="s">
        <v>31</v>
      </c>
      <c r="C69" s="158">
        <v>5000</v>
      </c>
      <c r="D69" s="118">
        <v>5000</v>
      </c>
      <c r="E69" s="118">
        <v>5000</v>
      </c>
      <c r="F69" s="118">
        <v>5000</v>
      </c>
      <c r="G69" s="118">
        <v>5000</v>
      </c>
      <c r="I69" s="36"/>
      <c r="J69" s="36"/>
    </row>
    <row r="70" spans="1:10" ht="9.25" customHeight="1" x14ac:dyDescent="0.45">
      <c r="A70" s="169"/>
      <c r="B70" s="117"/>
      <c r="C70" s="158"/>
      <c r="D70" s="118"/>
      <c r="E70" s="118"/>
      <c r="F70" s="118"/>
      <c r="G70" s="118"/>
      <c r="I70" s="36"/>
      <c r="J70" s="36"/>
    </row>
    <row r="71" spans="1:10" ht="16" customHeight="1" x14ac:dyDescent="0.45">
      <c r="A71" s="169">
        <v>9</v>
      </c>
      <c r="B71" s="123" t="s">
        <v>32</v>
      </c>
      <c r="C71" s="157">
        <v>3000</v>
      </c>
      <c r="D71" s="116">
        <v>1800</v>
      </c>
      <c r="E71" s="116">
        <v>1800</v>
      </c>
      <c r="F71" s="116">
        <v>1800</v>
      </c>
      <c r="G71" s="116">
        <v>1800</v>
      </c>
      <c r="I71" s="36"/>
      <c r="J71" s="36"/>
    </row>
    <row r="72" spans="1:10" ht="14.5" customHeight="1" x14ac:dyDescent="0.45">
      <c r="A72" s="169"/>
      <c r="B72" s="121"/>
      <c r="C72" s="158"/>
      <c r="D72" s="118"/>
      <c r="E72" s="118"/>
      <c r="F72" s="118"/>
      <c r="G72" s="118"/>
      <c r="I72" s="36"/>
      <c r="J72" s="36"/>
    </row>
    <row r="73" spans="1:10" ht="15" customHeight="1" x14ac:dyDescent="0.45">
      <c r="A73" s="169">
        <v>10</v>
      </c>
      <c r="B73" s="125" t="s">
        <v>33</v>
      </c>
      <c r="C73" s="161">
        <v>20000</v>
      </c>
      <c r="D73" s="126">
        <v>10000</v>
      </c>
      <c r="E73" s="126">
        <v>10000</v>
      </c>
      <c r="F73" s="126">
        <v>10000</v>
      </c>
      <c r="G73" s="126">
        <v>10000</v>
      </c>
      <c r="I73" s="36"/>
      <c r="J73" s="36"/>
    </row>
    <row r="74" spans="1:10" ht="12.5" customHeight="1" thickBot="1" x14ac:dyDescent="0.5">
      <c r="A74" s="169"/>
      <c r="G74" s="147"/>
      <c r="I74" s="36"/>
      <c r="J74" s="36"/>
    </row>
    <row r="75" spans="1:10" ht="16.5" customHeight="1" thickTop="1" thickBot="1" x14ac:dyDescent="0.5">
      <c r="A75" s="170" t="s">
        <v>88</v>
      </c>
      <c r="B75" s="148" t="s">
        <v>83</v>
      </c>
      <c r="C75" s="149">
        <f>C73+C71+C65+C63+C58+C56+C52+C50+C43+C38</f>
        <v>1093000</v>
      </c>
      <c r="D75" s="150">
        <f>D73+D71+D65+D63+D58+D56+D52+D50+D43+D38</f>
        <v>1132800</v>
      </c>
      <c r="E75" s="150">
        <f>E73+E71+E65+E63+E58+E56+E52+E50+E43+E38</f>
        <v>1149800</v>
      </c>
      <c r="F75" s="150">
        <f>F73+F71+F65+F63+F58+F56+F52+F50+F43+F38</f>
        <v>1158800</v>
      </c>
      <c r="G75" s="146">
        <f>G73+G71+G65+G63+G58+G56+G52+G50+G43+G38</f>
        <v>1226800</v>
      </c>
      <c r="I75" s="36"/>
      <c r="J75" s="36"/>
    </row>
    <row r="76" spans="1:10" ht="13.5" customHeight="1" thickTop="1" thickBot="1" x14ac:dyDescent="0.5">
      <c r="A76" s="169"/>
      <c r="E76" s="151"/>
      <c r="F76" s="151"/>
      <c r="G76" s="151"/>
      <c r="I76" s="36"/>
      <c r="J76" s="36"/>
    </row>
    <row r="77" spans="1:10" ht="21" customHeight="1" thickTop="1" thickBot="1" x14ac:dyDescent="0.5">
      <c r="A77" s="169">
        <v>11</v>
      </c>
      <c r="B77" s="163" t="s">
        <v>81</v>
      </c>
      <c r="C77" s="162">
        <f>1163068-1093000</f>
        <v>70068</v>
      </c>
      <c r="D77" s="152">
        <v>41838</v>
      </c>
      <c r="E77" s="152">
        <v>41838</v>
      </c>
      <c r="F77" s="152">
        <v>172838</v>
      </c>
      <c r="G77" s="153">
        <v>6838</v>
      </c>
      <c r="H77" s="145" t="s">
        <v>85</v>
      </c>
      <c r="I77" s="36"/>
      <c r="J77" s="36"/>
    </row>
    <row r="78" spans="1:10" ht="12" customHeight="1" thickTop="1" thickBot="1" x14ac:dyDescent="0.5">
      <c r="A78" s="169"/>
      <c r="B78" s="154"/>
      <c r="C78" s="79"/>
      <c r="D78" s="61"/>
      <c r="E78" s="61"/>
      <c r="F78" s="61"/>
      <c r="G78" s="60"/>
      <c r="I78" s="36"/>
      <c r="J78" s="36"/>
    </row>
    <row r="79" spans="1:10" ht="30.5" customHeight="1" thickTop="1" thickBot="1" x14ac:dyDescent="0.5">
      <c r="A79" s="170" t="s">
        <v>40</v>
      </c>
      <c r="B79" s="155" t="s">
        <v>34</v>
      </c>
      <c r="C79" s="166">
        <f>C38+C43+C50+C52+C56+C58+C63+C65+C71+C73+C77</f>
        <v>1163068</v>
      </c>
      <c r="D79" s="156">
        <f>D38+D43+D50+D52+D56+D58+D63+D65+D71+D73+D77</f>
        <v>1174638</v>
      </c>
      <c r="E79" s="156">
        <f>E38+E43+E50+E52+E56+E58+E63+E65+E71+E73+E77</f>
        <v>1191638</v>
      </c>
      <c r="F79" s="156">
        <f>F38+F43+F50+F52+F56+F58+F63+F65+F71+F73+F77</f>
        <v>1331638</v>
      </c>
      <c r="G79" s="156">
        <f>G38+G43+G50+G52+G56+G58+G63+G65+G71+G73+G77</f>
        <v>1233638</v>
      </c>
      <c r="I79" s="36"/>
    </row>
    <row r="80" spans="1:10" ht="16" customHeight="1" thickTop="1" thickBot="1" x14ac:dyDescent="0.4">
      <c r="C80" s="81"/>
      <c r="D80" s="83"/>
      <c r="E80" s="83"/>
      <c r="F80" s="83"/>
      <c r="G80" s="84"/>
    </row>
    <row r="81" spans="2:7" ht="30" customHeight="1" thickTop="1" x14ac:dyDescent="0.35">
      <c r="B81" s="85"/>
      <c r="C81" s="82"/>
      <c r="D81" s="72" t="s">
        <v>87</v>
      </c>
      <c r="E81" s="62" t="s">
        <v>77</v>
      </c>
      <c r="F81" s="87" t="s">
        <v>78</v>
      </c>
      <c r="G81" s="62" t="s">
        <v>79</v>
      </c>
    </row>
    <row r="82" spans="2:7" ht="19" customHeight="1" x14ac:dyDescent="0.35">
      <c r="C82" s="80"/>
    </row>
    <row r="83" spans="2:7" ht="17.5" x14ac:dyDescent="0.35">
      <c r="C83" s="108">
        <v>1163068</v>
      </c>
      <c r="D83" s="108">
        <v>1174638</v>
      </c>
      <c r="E83" s="108">
        <v>1191638</v>
      </c>
      <c r="F83" s="108">
        <v>1331638</v>
      </c>
      <c r="G83" s="108">
        <v>1233638</v>
      </c>
    </row>
  </sheetData>
  <pageMargins left="0.25" right="0.25" top="0.75" bottom="0.75" header="0.3" footer="0.3"/>
  <pageSetup fitToHeight="0"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zoomScale="110" zoomScaleNormal="110" zoomScalePageLayoutView="170" workbookViewId="0">
      <selection activeCell="A2" sqref="A2:E31"/>
    </sheetView>
  </sheetViews>
  <sheetFormatPr defaultColWidth="8.81640625" defaultRowHeight="14.5" x14ac:dyDescent="0.35"/>
  <cols>
    <col min="1" max="1" width="4" customWidth="1"/>
    <col min="2" max="2" width="40" customWidth="1"/>
    <col min="3" max="3" width="15.81640625" style="5" customWidth="1"/>
    <col min="4" max="4" width="16" style="5" customWidth="1"/>
    <col min="5" max="5" width="11.36328125" bestFit="1" customWidth="1"/>
    <col min="6" max="6" width="15.1796875" customWidth="1"/>
  </cols>
  <sheetData>
    <row r="1" spans="1:4" ht="11.5" customHeight="1" x14ac:dyDescent="0.35"/>
    <row r="2" spans="1:4" ht="29" customHeight="1" x14ac:dyDescent="0.65">
      <c r="B2" s="2"/>
    </row>
    <row r="3" spans="1:4" ht="31.5" customHeight="1" x14ac:dyDescent="0.35">
      <c r="B3" s="26" t="s">
        <v>37</v>
      </c>
      <c r="C3" s="27" t="s">
        <v>36</v>
      </c>
      <c r="D3" s="27" t="s">
        <v>51</v>
      </c>
    </row>
    <row r="4" spans="1:4" ht="17" customHeight="1" x14ac:dyDescent="0.35">
      <c r="B4" s="28"/>
      <c r="C4" s="29"/>
      <c r="D4" s="29"/>
    </row>
    <row r="5" spans="1:4" ht="30" customHeight="1" x14ac:dyDescent="0.35">
      <c r="A5">
        <v>1</v>
      </c>
      <c r="B5" s="30" t="s">
        <v>59</v>
      </c>
      <c r="C5" s="31">
        <v>503368</v>
      </c>
      <c r="D5" s="31">
        <v>531000</v>
      </c>
    </row>
    <row r="6" spans="1:4" ht="30" customHeight="1" x14ac:dyDescent="0.35">
      <c r="A6">
        <v>2</v>
      </c>
      <c r="B6" s="10" t="s">
        <v>58</v>
      </c>
      <c r="C6" s="11">
        <v>80000</v>
      </c>
      <c r="D6" s="11">
        <v>40000</v>
      </c>
    </row>
    <row r="7" spans="1:4" ht="13" customHeight="1" x14ac:dyDescent="0.35">
      <c r="B7" s="20"/>
      <c r="C7" s="21"/>
      <c r="D7" s="21"/>
    </row>
    <row r="8" spans="1:4" ht="32" customHeight="1" x14ac:dyDescent="0.35">
      <c r="A8">
        <v>3</v>
      </c>
      <c r="B8" s="10" t="s">
        <v>60</v>
      </c>
      <c r="C8" s="11">
        <v>360000</v>
      </c>
      <c r="D8" s="11">
        <v>480000</v>
      </c>
    </row>
    <row r="9" spans="1:4" ht="13" customHeight="1" x14ac:dyDescent="0.35">
      <c r="B9" s="20"/>
      <c r="C9" s="21"/>
      <c r="D9" s="21"/>
    </row>
    <row r="10" spans="1:4" ht="13" customHeight="1" x14ac:dyDescent="0.35">
      <c r="B10" s="14" t="s">
        <v>43</v>
      </c>
      <c r="C10" s="13">
        <v>120000</v>
      </c>
      <c r="D10" s="13">
        <v>120000</v>
      </c>
    </row>
    <row r="11" spans="1:4" ht="13" customHeight="1" x14ac:dyDescent="0.35">
      <c r="B11" s="14" t="s">
        <v>44</v>
      </c>
      <c r="C11" s="13">
        <v>240000</v>
      </c>
      <c r="D11" s="13">
        <v>360000</v>
      </c>
    </row>
    <row r="12" spans="1:4" ht="13" customHeight="1" x14ac:dyDescent="0.35">
      <c r="B12" s="14" t="s">
        <v>45</v>
      </c>
      <c r="C12" s="13"/>
      <c r="D12" s="13"/>
    </row>
    <row r="13" spans="1:4" ht="13" customHeight="1" x14ac:dyDescent="0.35">
      <c r="B13" s="20"/>
      <c r="C13" s="21"/>
      <c r="D13" s="21"/>
    </row>
    <row r="14" spans="1:4" ht="23" customHeight="1" x14ac:dyDescent="0.35">
      <c r="A14">
        <v>4</v>
      </c>
      <c r="B14" s="10" t="s">
        <v>61</v>
      </c>
      <c r="C14" s="11">
        <v>140000</v>
      </c>
      <c r="D14" s="11">
        <v>70000</v>
      </c>
    </row>
    <row r="15" spans="1:4" ht="12.5" customHeight="1" x14ac:dyDescent="0.35">
      <c r="B15" s="14" t="s">
        <v>52</v>
      </c>
      <c r="C15" s="13">
        <v>70000</v>
      </c>
      <c r="D15" s="13">
        <v>70000</v>
      </c>
    </row>
    <row r="16" spans="1:4" ht="13" customHeight="1" x14ac:dyDescent="0.35">
      <c r="B16" s="14" t="s">
        <v>53</v>
      </c>
      <c r="C16" s="13">
        <v>70000</v>
      </c>
      <c r="D16" s="13"/>
    </row>
    <row r="17" spans="1:4" ht="13" customHeight="1" x14ac:dyDescent="0.35">
      <c r="B17" s="20"/>
      <c r="C17" s="21"/>
      <c r="D17" s="21"/>
    </row>
    <row r="18" spans="1:4" ht="13" customHeight="1" x14ac:dyDescent="0.35">
      <c r="B18" s="20"/>
      <c r="C18" s="21"/>
      <c r="D18" s="21"/>
    </row>
    <row r="19" spans="1:4" ht="36" customHeight="1" x14ac:dyDescent="0.35">
      <c r="A19">
        <v>5</v>
      </c>
      <c r="B19" s="10" t="s">
        <v>63</v>
      </c>
      <c r="C19" s="11">
        <v>45000</v>
      </c>
      <c r="D19" s="11">
        <v>45000</v>
      </c>
    </row>
    <row r="20" spans="1:4" ht="13" customHeight="1" x14ac:dyDescent="0.35">
      <c r="B20" s="14" t="s">
        <v>54</v>
      </c>
      <c r="C20" s="32"/>
      <c r="D20" s="32"/>
    </row>
    <row r="21" spans="1:4" ht="13" customHeight="1" x14ac:dyDescent="0.35">
      <c r="B21" s="14" t="s">
        <v>47</v>
      </c>
      <c r="C21" s="32">
        <v>45000</v>
      </c>
      <c r="D21" s="32">
        <v>45000</v>
      </c>
    </row>
    <row r="22" spans="1:4" ht="13" customHeight="1" x14ac:dyDescent="0.35">
      <c r="B22" s="14" t="s">
        <v>48</v>
      </c>
      <c r="C22" s="32"/>
      <c r="D22" s="32"/>
    </row>
    <row r="23" spans="1:4" ht="13" customHeight="1" x14ac:dyDescent="0.35">
      <c r="B23" s="20"/>
      <c r="C23" s="32"/>
      <c r="D23" s="32"/>
    </row>
    <row r="24" spans="1:4" ht="33" customHeight="1" x14ac:dyDescent="0.35">
      <c r="A24">
        <v>6</v>
      </c>
      <c r="B24" s="10" t="s">
        <v>62</v>
      </c>
      <c r="C24" s="11">
        <v>1700</v>
      </c>
      <c r="D24" s="11">
        <v>2000</v>
      </c>
    </row>
    <row r="25" spans="1:4" ht="13" customHeight="1" x14ac:dyDescent="0.35">
      <c r="B25" s="14" t="s">
        <v>6</v>
      </c>
      <c r="C25" s="21"/>
      <c r="D25" s="21"/>
    </row>
    <row r="26" spans="1:4" ht="13" customHeight="1" x14ac:dyDescent="0.35">
      <c r="B26" s="20"/>
      <c r="C26" s="21"/>
      <c r="D26" s="21"/>
    </row>
    <row r="27" spans="1:4" ht="28" customHeight="1" x14ac:dyDescent="0.35">
      <c r="A27">
        <v>7</v>
      </c>
      <c r="B27" s="10" t="s">
        <v>64</v>
      </c>
      <c r="C27" s="11">
        <v>30000</v>
      </c>
      <c r="D27" s="11">
        <v>30000</v>
      </c>
    </row>
    <row r="28" spans="1:4" ht="12.5" customHeight="1" x14ac:dyDescent="0.35">
      <c r="B28" s="20"/>
      <c r="C28" s="21"/>
      <c r="D28" s="21"/>
    </row>
    <row r="29" spans="1:4" ht="27" customHeight="1" x14ac:dyDescent="0.35">
      <c r="A29">
        <v>8</v>
      </c>
      <c r="B29" s="10" t="s">
        <v>65</v>
      </c>
      <c r="C29" s="11">
        <v>3000</v>
      </c>
      <c r="D29" s="11">
        <v>4000</v>
      </c>
    </row>
    <row r="30" spans="1:4" ht="13" customHeight="1" x14ac:dyDescent="0.35">
      <c r="B30" s="24"/>
      <c r="C30" s="25"/>
      <c r="D30" s="25"/>
    </row>
    <row r="31" spans="1:4" ht="23" customHeight="1" x14ac:dyDescent="0.35">
      <c r="A31" t="s">
        <v>39</v>
      </c>
      <c r="B31" s="33" t="s">
        <v>9</v>
      </c>
      <c r="C31" s="34">
        <f>C5+C6+C8+C14+C19+C24+C27+C29</f>
        <v>1163068</v>
      </c>
      <c r="D31" s="34">
        <f>D5+D6+D8+D14+D19+D24+D27+D29</f>
        <v>1202000</v>
      </c>
    </row>
    <row r="32" spans="1:4" x14ac:dyDescent="0.35">
      <c r="C32" s="7"/>
      <c r="D32" s="7"/>
    </row>
    <row r="33" spans="3:4" x14ac:dyDescent="0.35">
      <c r="C33" s="7"/>
      <c r="D33" s="7"/>
    </row>
  </sheetData>
  <pageMargins left="0.25" right="0.25" top="0.75" bottom="0.75" header="0.3" footer="0.3"/>
  <pageSetup fitToHeight="0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zoomScale="120" zoomScaleNormal="120" zoomScalePageLayoutView="170" workbookViewId="0">
      <selection activeCell="C14" sqref="C14"/>
    </sheetView>
  </sheetViews>
  <sheetFormatPr defaultColWidth="8.81640625" defaultRowHeight="14.5" x14ac:dyDescent="0.35"/>
  <cols>
    <col min="1" max="1" width="4" customWidth="1"/>
    <col min="2" max="2" width="40.36328125" customWidth="1"/>
    <col min="3" max="4" width="15.81640625" style="5" customWidth="1"/>
    <col min="5" max="5" width="11.36328125" bestFit="1" customWidth="1"/>
    <col min="6" max="6" width="15.1796875" customWidth="1"/>
  </cols>
  <sheetData>
    <row r="1" spans="1:6" ht="11.5" customHeight="1" x14ac:dyDescent="0.35"/>
    <row r="2" spans="1:6" ht="26" customHeight="1" x14ac:dyDescent="0.6">
      <c r="B2" s="3"/>
      <c r="C2" s="6"/>
      <c r="D2" s="6"/>
    </row>
    <row r="3" spans="1:6" ht="33" customHeight="1" x14ac:dyDescent="0.35">
      <c r="B3" s="8" t="s">
        <v>67</v>
      </c>
      <c r="C3" s="9" t="s">
        <v>36</v>
      </c>
      <c r="D3" s="9" t="s">
        <v>57</v>
      </c>
    </row>
    <row r="4" spans="1:6" ht="31" customHeight="1" x14ac:dyDescent="0.35">
      <c r="A4" s="35">
        <v>1</v>
      </c>
      <c r="B4" s="10" t="s">
        <v>75</v>
      </c>
      <c r="C4" s="11">
        <v>17000</v>
      </c>
      <c r="D4" s="11">
        <v>17000</v>
      </c>
    </row>
    <row r="5" spans="1:6" ht="13" customHeight="1" x14ac:dyDescent="0.35">
      <c r="B5" s="12" t="s">
        <v>66</v>
      </c>
      <c r="C5" s="13">
        <v>7000</v>
      </c>
      <c r="D5" s="13">
        <v>7000</v>
      </c>
    </row>
    <row r="6" spans="1:6" ht="14" customHeight="1" x14ac:dyDescent="0.35">
      <c r="B6" s="14" t="s">
        <v>11</v>
      </c>
      <c r="C6" s="13">
        <v>5000</v>
      </c>
      <c r="D6" s="13">
        <v>5000</v>
      </c>
    </row>
    <row r="7" spans="1:6" ht="14.5" customHeight="1" x14ac:dyDescent="0.35">
      <c r="B7" s="14" t="s">
        <v>55</v>
      </c>
      <c r="C7" s="13">
        <v>5000</v>
      </c>
      <c r="D7" s="13">
        <v>5000</v>
      </c>
      <c r="F7" s="4"/>
    </row>
    <row r="8" spans="1:6" ht="12" customHeight="1" x14ac:dyDescent="0.35">
      <c r="B8" s="14"/>
      <c r="C8" s="13"/>
      <c r="D8" s="13"/>
    </row>
    <row r="9" spans="1:6" ht="29" customHeight="1" x14ac:dyDescent="0.35">
      <c r="A9" s="35">
        <v>2</v>
      </c>
      <c r="B9" s="10" t="s">
        <v>69</v>
      </c>
      <c r="C9" s="11">
        <v>40000</v>
      </c>
      <c r="D9" s="11">
        <v>48000</v>
      </c>
      <c r="F9" s="4"/>
    </row>
    <row r="10" spans="1:6" ht="15.5" customHeight="1" x14ac:dyDescent="0.35">
      <c r="B10" s="14" t="s">
        <v>14</v>
      </c>
      <c r="C10" s="13">
        <v>13000</v>
      </c>
      <c r="D10" s="13">
        <v>13000</v>
      </c>
    </row>
    <row r="11" spans="1:6" ht="18.5" customHeight="1" x14ac:dyDescent="0.35">
      <c r="B11" s="14" t="s">
        <v>15</v>
      </c>
      <c r="C11" s="13">
        <v>5000</v>
      </c>
      <c r="D11" s="13">
        <v>6000</v>
      </c>
    </row>
    <row r="12" spans="1:6" ht="15.5" customHeight="1" x14ac:dyDescent="0.35">
      <c r="B12" s="14" t="s">
        <v>16</v>
      </c>
      <c r="C12" s="13">
        <v>11000</v>
      </c>
      <c r="D12" s="13">
        <v>11000</v>
      </c>
    </row>
    <row r="13" spans="1:6" ht="15.5" customHeight="1" x14ac:dyDescent="0.35">
      <c r="B13" s="15" t="s">
        <v>17</v>
      </c>
      <c r="C13" s="13">
        <v>7000</v>
      </c>
      <c r="D13" s="16">
        <v>14000</v>
      </c>
    </row>
    <row r="14" spans="1:6" ht="14.5" customHeight="1" x14ac:dyDescent="0.35">
      <c r="B14" s="17" t="s">
        <v>56</v>
      </c>
      <c r="C14" s="18">
        <v>4000</v>
      </c>
      <c r="D14" s="13">
        <v>4000</v>
      </c>
    </row>
    <row r="15" spans="1:6" ht="12" customHeight="1" x14ac:dyDescent="0.35">
      <c r="B15" s="19"/>
      <c r="C15" s="13"/>
      <c r="D15" s="13"/>
    </row>
    <row r="16" spans="1:6" ht="24" customHeight="1" x14ac:dyDescent="0.35">
      <c r="A16" s="35">
        <v>3</v>
      </c>
      <c r="B16" s="10" t="s">
        <v>68</v>
      </c>
      <c r="C16" s="11">
        <v>12000</v>
      </c>
      <c r="D16" s="11">
        <v>12000</v>
      </c>
    </row>
    <row r="17" spans="1:4" ht="9.25" customHeight="1" x14ac:dyDescent="0.35">
      <c r="B17" s="20"/>
      <c r="C17" s="21"/>
      <c r="D17" s="21"/>
    </row>
    <row r="18" spans="1:4" ht="25" customHeight="1" x14ac:dyDescent="0.35">
      <c r="A18" s="35">
        <v>4</v>
      </c>
      <c r="B18" s="10" t="s">
        <v>70</v>
      </c>
      <c r="C18" s="11">
        <v>37000</v>
      </c>
      <c r="D18" s="11">
        <v>34000</v>
      </c>
    </row>
    <row r="19" spans="1:4" ht="13" customHeight="1" x14ac:dyDescent="0.35">
      <c r="B19" s="14" t="s">
        <v>20</v>
      </c>
      <c r="C19" s="13">
        <v>27000</v>
      </c>
      <c r="D19" s="13">
        <v>27000</v>
      </c>
    </row>
    <row r="20" spans="1:4" ht="13.5" customHeight="1" x14ac:dyDescent="0.35">
      <c r="B20" s="14" t="s">
        <v>21</v>
      </c>
      <c r="C20" s="13">
        <v>7000</v>
      </c>
      <c r="D20" s="13">
        <v>7000</v>
      </c>
    </row>
    <row r="21" spans="1:4" ht="12" customHeight="1" x14ac:dyDescent="0.35">
      <c r="B21" s="14"/>
      <c r="C21" s="13"/>
      <c r="D21" s="13"/>
    </row>
    <row r="22" spans="1:4" ht="27" customHeight="1" x14ac:dyDescent="0.35">
      <c r="A22" s="35">
        <v>5</v>
      </c>
      <c r="B22" s="10" t="s">
        <v>71</v>
      </c>
      <c r="C22" s="11">
        <v>600000</v>
      </c>
      <c r="D22" s="11">
        <v>600000</v>
      </c>
    </row>
    <row r="23" spans="1:4" ht="9.25" customHeight="1" x14ac:dyDescent="0.35">
      <c r="B23" s="14"/>
      <c r="C23" s="13"/>
      <c r="D23" s="13"/>
    </row>
    <row r="24" spans="1:4" ht="17" customHeight="1" x14ac:dyDescent="0.35">
      <c r="B24" s="10" t="s">
        <v>23</v>
      </c>
      <c r="C24" s="11">
        <v>105000</v>
      </c>
      <c r="D24" s="11">
        <v>100000</v>
      </c>
    </row>
    <row r="25" spans="1:4" ht="13.5" customHeight="1" x14ac:dyDescent="0.35">
      <c r="B25" s="14" t="s">
        <v>24</v>
      </c>
      <c r="C25" s="13">
        <v>10000</v>
      </c>
      <c r="D25" s="13">
        <v>45000</v>
      </c>
    </row>
    <row r="26" spans="1:4" ht="15" customHeight="1" x14ac:dyDescent="0.35">
      <c r="B26" s="14" t="s">
        <v>25</v>
      </c>
      <c r="C26" s="13">
        <v>90000</v>
      </c>
      <c r="D26" s="13">
        <v>55000</v>
      </c>
    </row>
    <row r="27" spans="1:4" ht="14.5" customHeight="1" x14ac:dyDescent="0.35">
      <c r="B27" s="14" t="s">
        <v>26</v>
      </c>
      <c r="C27" s="13">
        <v>5000</v>
      </c>
      <c r="D27" s="13">
        <v>5000</v>
      </c>
    </row>
    <row r="28" spans="1:4" ht="12" customHeight="1" x14ac:dyDescent="0.35">
      <c r="B28" s="14"/>
      <c r="C28" s="13"/>
      <c r="D28" s="13"/>
    </row>
    <row r="29" spans="1:4" ht="25" customHeight="1" x14ac:dyDescent="0.35">
      <c r="A29" s="35">
        <v>6</v>
      </c>
      <c r="B29" s="10" t="s">
        <v>72</v>
      </c>
      <c r="C29" s="11">
        <v>12000</v>
      </c>
      <c r="D29" s="11">
        <v>12000</v>
      </c>
    </row>
    <row r="30" spans="1:4" ht="12" customHeight="1" x14ac:dyDescent="0.35">
      <c r="B30" s="22"/>
      <c r="C30" s="23"/>
      <c r="D30" s="23"/>
    </row>
    <row r="31" spans="1:4" ht="24" customHeight="1" x14ac:dyDescent="0.35">
      <c r="A31" s="35">
        <v>7</v>
      </c>
      <c r="B31" s="10" t="s">
        <v>76</v>
      </c>
      <c r="C31" s="11">
        <v>250000</v>
      </c>
      <c r="D31" s="11">
        <v>335000</v>
      </c>
    </row>
    <row r="32" spans="1:4" ht="13.5" customHeight="1" x14ac:dyDescent="0.35">
      <c r="B32" s="14" t="s">
        <v>28</v>
      </c>
      <c r="C32" s="13">
        <v>100000</v>
      </c>
      <c r="D32" s="13">
        <v>40000</v>
      </c>
    </row>
    <row r="33" spans="1:6" ht="13" customHeight="1" x14ac:dyDescent="0.35">
      <c r="B33" s="14" t="s">
        <v>29</v>
      </c>
      <c r="C33" s="13">
        <v>25000</v>
      </c>
      <c r="D33" s="13">
        <v>25000</v>
      </c>
    </row>
    <row r="34" spans="1:6" ht="12.5" customHeight="1" x14ac:dyDescent="0.35">
      <c r="B34" s="14" t="s">
        <v>30</v>
      </c>
      <c r="C34" s="13">
        <v>120000</v>
      </c>
      <c r="D34" s="13">
        <v>265000</v>
      </c>
    </row>
    <row r="35" spans="1:6" ht="13.5" customHeight="1" x14ac:dyDescent="0.35">
      <c r="B35" s="14" t="s">
        <v>31</v>
      </c>
      <c r="C35" s="13">
        <v>5000</v>
      </c>
      <c r="D35" s="13">
        <v>5000</v>
      </c>
    </row>
    <row r="36" spans="1:6" ht="12" customHeight="1" x14ac:dyDescent="0.35">
      <c r="B36" s="14"/>
      <c r="C36" s="13"/>
      <c r="D36" s="13"/>
    </row>
    <row r="37" spans="1:6" ht="24" customHeight="1" x14ac:dyDescent="0.35">
      <c r="A37" s="35">
        <v>8</v>
      </c>
      <c r="B37" s="10" t="s">
        <v>73</v>
      </c>
      <c r="C37" s="11">
        <v>3000</v>
      </c>
      <c r="D37" s="11">
        <v>1800</v>
      </c>
    </row>
    <row r="38" spans="1:6" ht="12" customHeight="1" x14ac:dyDescent="0.35">
      <c r="B38" s="24"/>
      <c r="C38" s="25"/>
      <c r="D38" s="25"/>
    </row>
    <row r="39" spans="1:6" ht="12" customHeight="1" x14ac:dyDescent="0.35">
      <c r="A39" s="35">
        <v>9</v>
      </c>
      <c r="B39" s="10" t="s">
        <v>33</v>
      </c>
      <c r="C39" s="11">
        <v>20000</v>
      </c>
      <c r="D39" s="11">
        <v>10000</v>
      </c>
    </row>
    <row r="40" spans="1:6" ht="13" customHeight="1" x14ac:dyDescent="0.35">
      <c r="B40" s="24"/>
      <c r="C40" s="25"/>
      <c r="D40" s="25"/>
    </row>
    <row r="41" spans="1:6" ht="25" customHeight="1" x14ac:dyDescent="0.35">
      <c r="A41" s="35">
        <v>10</v>
      </c>
      <c r="B41" s="10" t="s">
        <v>74</v>
      </c>
      <c r="C41" s="11">
        <v>21568</v>
      </c>
      <c r="D41" s="11">
        <v>32200</v>
      </c>
    </row>
    <row r="42" spans="1:6" ht="9.25" customHeight="1" x14ac:dyDescent="0.35">
      <c r="B42" s="22"/>
      <c r="C42" s="23"/>
      <c r="D42" s="23"/>
    </row>
    <row r="43" spans="1:6" ht="20.5" customHeight="1" x14ac:dyDescent="0.35">
      <c r="A43" t="s">
        <v>40</v>
      </c>
      <c r="B43" s="33" t="s">
        <v>34</v>
      </c>
      <c r="C43" s="34">
        <f>C4+C9+C16+C18+C22+C24+C29+C31+C37+C39</f>
        <v>1096000</v>
      </c>
      <c r="D43" s="34">
        <f>D4+D9+D16+D18+D22+D24+D29+D31+D37+D39+D41</f>
        <v>1202000</v>
      </c>
      <c r="E43" s="4"/>
      <c r="F43" s="4"/>
    </row>
    <row r="44" spans="1:6" x14ac:dyDescent="0.35">
      <c r="C44" s="7"/>
      <c r="D44" s="7"/>
    </row>
    <row r="45" spans="1:6" x14ac:dyDescent="0.35">
      <c r="C45" s="7"/>
      <c r="D45" s="7"/>
    </row>
  </sheetData>
  <pageMargins left="0.25" right="0.25" top="0.75" bottom="0.75" header="0.3" footer="0.3"/>
  <pageSetup fitToHeight="0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Triennial budget 2024-2026 </vt:lpstr>
      <vt:lpstr>Budget 23_Income</vt:lpstr>
      <vt:lpstr>Budget 23_Expenditure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2023-04-29T06:09:47Z</cp:lastPrinted>
  <dcterms:created xsi:type="dcterms:W3CDTF">2022-05-13T12:02:34Z</dcterms:created>
  <dcterms:modified xsi:type="dcterms:W3CDTF">2023-07-01T06:14:26Z</dcterms:modified>
</cp:coreProperties>
</file>